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45" windowWidth="12510" windowHeight="7665" activeTab="2"/>
  </bookViews>
  <sheets>
    <sheet name="S1" sheetId="24" r:id="rId1"/>
    <sheet name="S2" sheetId="22" r:id="rId2"/>
    <sheet name="S3" sheetId="20" r:id="rId3"/>
    <sheet name="S4" sheetId="69" r:id="rId4"/>
    <sheet name="S5" sheetId="65" r:id="rId5"/>
    <sheet name="S6" sheetId="68" r:id="rId6"/>
    <sheet name="S7" sheetId="30" r:id="rId7"/>
    <sheet name="S8" sheetId="33" r:id="rId8"/>
    <sheet name="S9" sheetId="67" r:id="rId9"/>
  </sheets>
  <calcPr calcId="124519"/>
  <fileRecoveryPr autoRecover="0"/>
</workbook>
</file>

<file path=xl/calcChain.xml><?xml version="1.0" encoding="utf-8"?>
<calcChain xmlns="http://schemas.openxmlformats.org/spreadsheetml/2006/main">
  <c r="J8" i="69"/>
  <c r="J9"/>
  <c r="J10"/>
  <c r="J11"/>
  <c r="J12"/>
  <c r="J13"/>
  <c r="J14"/>
  <c r="H42"/>
  <c r="G42"/>
  <c r="H35"/>
  <c r="G35"/>
  <c r="I35"/>
  <c r="I28"/>
  <c r="I23"/>
  <c r="I24"/>
  <c r="I25" s="1"/>
  <c r="I26" s="1"/>
  <c r="I27" s="1"/>
  <c r="H28"/>
  <c r="G28"/>
  <c r="I39"/>
  <c r="I40" s="1"/>
  <c r="I41" s="1"/>
  <c r="I32"/>
  <c r="I33" s="1"/>
  <c r="I34" s="1"/>
  <c r="I22"/>
  <c r="I21"/>
  <c r="I20"/>
  <c r="O45" i="33"/>
  <c r="O44"/>
  <c r="O43"/>
  <c r="O42"/>
  <c r="O41"/>
  <c r="O40"/>
  <c r="O39"/>
  <c r="O38"/>
  <c r="O37"/>
  <c r="O36"/>
  <c r="O35"/>
  <c r="O34"/>
  <c r="O33"/>
  <c r="O32"/>
  <c r="O31"/>
  <c r="O30"/>
  <c r="O29"/>
  <c r="O28"/>
  <c r="AJ24"/>
  <c r="AI24"/>
  <c r="Z24"/>
  <c r="Y24"/>
  <c r="AJ23"/>
  <c r="AI23"/>
  <c r="Z23"/>
  <c r="Y23"/>
  <c r="AJ22"/>
  <c r="AI22"/>
  <c r="Z22"/>
  <c r="Y22"/>
  <c r="AJ21"/>
  <c r="AI21"/>
  <c r="Z21"/>
  <c r="Y21"/>
  <c r="AJ20"/>
  <c r="AI20"/>
  <c r="Z20"/>
  <c r="Y20"/>
  <c r="AJ19"/>
  <c r="AI19"/>
  <c r="Z19"/>
  <c r="Y19"/>
  <c r="AJ18"/>
  <c r="AI18"/>
  <c r="Z18"/>
  <c r="Y18"/>
  <c r="AJ17"/>
  <c r="AI17"/>
  <c r="Z17"/>
  <c r="Y17"/>
  <c r="AJ16"/>
  <c r="AI16"/>
  <c r="Z16"/>
  <c r="Y16"/>
  <c r="AJ15"/>
  <c r="AI15"/>
  <c r="Z15"/>
  <c r="Y15"/>
  <c r="AJ14"/>
  <c r="AI14"/>
  <c r="Z14"/>
  <c r="Y14"/>
  <c r="AJ13"/>
  <c r="AI13"/>
  <c r="Z13"/>
  <c r="Y13"/>
  <c r="AJ12"/>
  <c r="AI12"/>
  <c r="Z12"/>
  <c r="Y12"/>
  <c r="AJ11"/>
  <c r="AI11"/>
  <c r="Z11"/>
  <c r="Y11"/>
  <c r="AJ10"/>
  <c r="AI10"/>
  <c r="Z10"/>
  <c r="Y10"/>
  <c r="AJ9"/>
  <c r="AI9"/>
  <c r="Z9"/>
  <c r="Y9"/>
  <c r="AJ8"/>
  <c r="AI8"/>
  <c r="Z8"/>
  <c r="Y8"/>
  <c r="AJ7"/>
  <c r="AI7"/>
  <c r="Z7"/>
  <c r="Y7"/>
  <c r="I42" i="69" l="1"/>
  <c r="I15"/>
  <c r="H15"/>
  <c r="J7"/>
  <c r="AB54" i="68"/>
  <c r="AA54"/>
  <c r="Z54"/>
  <c r="Y54"/>
  <c r="W54"/>
  <c r="V54"/>
  <c r="U54"/>
  <c r="T54"/>
  <c r="S54"/>
  <c r="R54"/>
  <c r="Q54"/>
  <c r="P54"/>
  <c r="O54"/>
  <c r="N54"/>
  <c r="M54"/>
  <c r="L54"/>
  <c r="X53"/>
  <c r="AC53" s="1"/>
  <c r="X52"/>
  <c r="X54" s="1"/>
  <c r="AB50"/>
  <c r="AA50"/>
  <c r="Z50"/>
  <c r="Y50"/>
  <c r="W50"/>
  <c r="V50"/>
  <c r="U50"/>
  <c r="T50"/>
  <c r="S50"/>
  <c r="R50"/>
  <c r="Q50"/>
  <c r="P50"/>
  <c r="O50"/>
  <c r="N50"/>
  <c r="M50"/>
  <c r="L50"/>
  <c r="X49"/>
  <c r="AC49" s="1"/>
  <c r="X48"/>
  <c r="AB46"/>
  <c r="AA46"/>
  <c r="Z46"/>
  <c r="Y46"/>
  <c r="W46"/>
  <c r="V46"/>
  <c r="U46"/>
  <c r="T46"/>
  <c r="S46"/>
  <c r="R46"/>
  <c r="Q46"/>
  <c r="P46"/>
  <c r="O46"/>
  <c r="N46"/>
  <c r="M46"/>
  <c r="L46"/>
  <c r="X45"/>
  <c r="AC45" s="1"/>
  <c r="X44"/>
  <c r="X46" s="1"/>
  <c r="AB42"/>
  <c r="AA42"/>
  <c r="Z42"/>
  <c r="Y42"/>
  <c r="W42"/>
  <c r="V42"/>
  <c r="U42"/>
  <c r="T42"/>
  <c r="S42"/>
  <c r="R42"/>
  <c r="Q42"/>
  <c r="P42"/>
  <c r="O42"/>
  <c r="N42"/>
  <c r="M42"/>
  <c r="L42"/>
  <c r="X41"/>
  <c r="AC41" s="1"/>
  <c r="X40"/>
  <c r="AB38"/>
  <c r="AA38"/>
  <c r="Z38"/>
  <c r="Y38"/>
  <c r="W38"/>
  <c r="V38"/>
  <c r="U38"/>
  <c r="T38"/>
  <c r="S38"/>
  <c r="R38"/>
  <c r="Q38"/>
  <c r="P38"/>
  <c r="O38"/>
  <c r="N38"/>
  <c r="M38"/>
  <c r="L38"/>
  <c r="X37"/>
  <c r="AC37" s="1"/>
  <c r="X36"/>
  <c r="X38" s="1"/>
  <c r="AB34"/>
  <c r="AA34"/>
  <c r="Z34"/>
  <c r="Y34"/>
  <c r="W34"/>
  <c r="V34"/>
  <c r="U34"/>
  <c r="T34"/>
  <c r="S34"/>
  <c r="R34"/>
  <c r="Q34"/>
  <c r="P34"/>
  <c r="O34"/>
  <c r="N34"/>
  <c r="M34"/>
  <c r="L34"/>
  <c r="X33"/>
  <c r="AC33" s="1"/>
  <c r="X32"/>
  <c r="AB30"/>
  <c r="AA30"/>
  <c r="Z30"/>
  <c r="Y30"/>
  <c r="W30"/>
  <c r="V30"/>
  <c r="U30"/>
  <c r="T30"/>
  <c r="S30"/>
  <c r="R30"/>
  <c r="Q30"/>
  <c r="P30"/>
  <c r="O30"/>
  <c r="N30"/>
  <c r="M30"/>
  <c r="L30"/>
  <c r="X29"/>
  <c r="AC29" s="1"/>
  <c r="X28"/>
  <c r="X30" s="1"/>
  <c r="AB26"/>
  <c r="AA26"/>
  <c r="Z26"/>
  <c r="Y26"/>
  <c r="W26"/>
  <c r="V26"/>
  <c r="U26"/>
  <c r="T26"/>
  <c r="S26"/>
  <c r="R26"/>
  <c r="Q26"/>
  <c r="P26"/>
  <c r="O26"/>
  <c r="N26"/>
  <c r="M26"/>
  <c r="L26"/>
  <c r="X25"/>
  <c r="AC25" s="1"/>
  <c r="X24"/>
  <c r="AB22"/>
  <c r="AA22"/>
  <c r="Z22"/>
  <c r="Y22"/>
  <c r="W22"/>
  <c r="V22"/>
  <c r="U22"/>
  <c r="T22"/>
  <c r="S22"/>
  <c r="R22"/>
  <c r="Q22"/>
  <c r="P22"/>
  <c r="O22"/>
  <c r="N22"/>
  <c r="M22"/>
  <c r="L22"/>
  <c r="X21"/>
  <c r="AC21" s="1"/>
  <c r="X20"/>
  <c r="X22" s="1"/>
  <c r="AB18"/>
  <c r="AA18"/>
  <c r="Z18"/>
  <c r="Y18"/>
  <c r="W18"/>
  <c r="V18"/>
  <c r="U18"/>
  <c r="T18"/>
  <c r="S18"/>
  <c r="R18"/>
  <c r="Q18"/>
  <c r="P18"/>
  <c r="O18"/>
  <c r="N18"/>
  <c r="M18"/>
  <c r="L18"/>
  <c r="X17"/>
  <c r="AC17" s="1"/>
  <c r="X16"/>
  <c r="AB14"/>
  <c r="AA14"/>
  <c r="Z14"/>
  <c r="Y14"/>
  <c r="W14"/>
  <c r="V14"/>
  <c r="U14"/>
  <c r="T14"/>
  <c r="S14"/>
  <c r="R14"/>
  <c r="Q14"/>
  <c r="P14"/>
  <c r="O14"/>
  <c r="N14"/>
  <c r="M14"/>
  <c r="L14"/>
  <c r="X13"/>
  <c r="AC13" s="1"/>
  <c r="X12"/>
  <c r="X14" s="1"/>
  <c r="AB10"/>
  <c r="AA10"/>
  <c r="Z10"/>
  <c r="Y10"/>
  <c r="W10"/>
  <c r="V10"/>
  <c r="U10"/>
  <c r="T10"/>
  <c r="S10"/>
  <c r="R10"/>
  <c r="Q10"/>
  <c r="P10"/>
  <c r="O10"/>
  <c r="N10"/>
  <c r="M10"/>
  <c r="L10"/>
  <c r="X9"/>
  <c r="AC9" s="1"/>
  <c r="X8"/>
  <c r="H76" i="20"/>
  <c r="I76"/>
  <c r="J76"/>
  <c r="K76"/>
  <c r="L76"/>
  <c r="G76"/>
  <c r="J15" i="69" l="1"/>
  <c r="X10" i="68"/>
  <c r="X18"/>
  <c r="X26"/>
  <c r="X34"/>
  <c r="X42"/>
  <c r="X50"/>
  <c r="AC12"/>
  <c r="AC14" s="1"/>
  <c r="AC20"/>
  <c r="AC22" s="1"/>
  <c r="AC28"/>
  <c r="AC30" s="1"/>
  <c r="AC36"/>
  <c r="AC38" s="1"/>
  <c r="AC44"/>
  <c r="AC46" s="1"/>
  <c r="AC52"/>
  <c r="AC54" s="1"/>
  <c r="AC8"/>
  <c r="AC10" s="1"/>
  <c r="AC16"/>
  <c r="AC18" s="1"/>
  <c r="AC24"/>
  <c r="AC26" s="1"/>
  <c r="AC32"/>
  <c r="AC34" s="1"/>
  <c r="AC40"/>
  <c r="AC42" s="1"/>
  <c r="AC48"/>
  <c r="AC50" s="1"/>
  <c r="S42" i="67"/>
  <c r="S43" s="1"/>
  <c r="S44" s="1"/>
  <c r="S45" s="1"/>
  <c r="S46" s="1"/>
  <c r="S47" s="1"/>
  <c r="S48" s="1"/>
  <c r="S49" s="1"/>
  <c r="S50" s="1"/>
  <c r="S51" s="1"/>
  <c r="S52" s="1"/>
  <c r="S53" s="1"/>
  <c r="S54" s="1"/>
  <c r="S55" s="1"/>
  <c r="S56" s="1"/>
  <c r="S57" s="1"/>
  <c r="S58" s="1"/>
  <c r="S59" s="1"/>
  <c r="S60" s="1"/>
  <c r="S61" s="1"/>
  <c r="S62" s="1"/>
  <c r="S63" s="1"/>
  <c r="S64" s="1"/>
  <c r="S65" s="1"/>
  <c r="S66" s="1"/>
  <c r="S67" s="1"/>
  <c r="S68" s="1"/>
  <c r="S69" s="1"/>
  <c r="S70" s="1"/>
  <c r="S71" s="1"/>
  <c r="S72" s="1"/>
  <c r="S73" s="1"/>
  <c r="S74" s="1"/>
  <c r="S75" s="1"/>
  <c r="S76" s="1"/>
  <c r="S77" s="1"/>
  <c r="S78" s="1"/>
  <c r="S79" s="1"/>
  <c r="S80" s="1"/>
  <c r="R42"/>
  <c r="R43" s="1"/>
  <c r="R44" s="1"/>
  <c r="R45" s="1"/>
  <c r="R46" s="1"/>
  <c r="R47" s="1"/>
  <c r="R48" s="1"/>
  <c r="R49" s="1"/>
  <c r="R50" s="1"/>
  <c r="R51" s="1"/>
  <c r="R52" s="1"/>
  <c r="R53" s="1"/>
  <c r="R54" s="1"/>
  <c r="R55" s="1"/>
  <c r="R56" s="1"/>
  <c r="R57" s="1"/>
  <c r="R58" s="1"/>
  <c r="R59" s="1"/>
  <c r="R60" s="1"/>
  <c r="R61" s="1"/>
  <c r="R62" s="1"/>
  <c r="R63" s="1"/>
  <c r="R64" s="1"/>
  <c r="R65" s="1"/>
  <c r="R66" s="1"/>
  <c r="R67" s="1"/>
  <c r="R68" s="1"/>
  <c r="R69" s="1"/>
  <c r="R70" s="1"/>
  <c r="R71" s="1"/>
  <c r="R72" s="1"/>
  <c r="R73" s="1"/>
  <c r="R74" s="1"/>
  <c r="R75" s="1"/>
  <c r="R76" s="1"/>
  <c r="R77" s="1"/>
  <c r="R78" s="1"/>
  <c r="R79" s="1"/>
  <c r="R80" s="1"/>
  <c r="Q42"/>
  <c r="Q43" s="1"/>
  <c r="Q44" s="1"/>
  <c r="Q45" s="1"/>
  <c r="Q46" s="1"/>
  <c r="Q47" s="1"/>
  <c r="Q48" s="1"/>
  <c r="Q49" s="1"/>
  <c r="Q50" s="1"/>
  <c r="Q51" s="1"/>
  <c r="Q52" s="1"/>
  <c r="Q53" s="1"/>
  <c r="Q54" s="1"/>
  <c r="Q55" s="1"/>
  <c r="Q56" s="1"/>
  <c r="Q57" s="1"/>
  <c r="Q58" s="1"/>
  <c r="Q59" s="1"/>
  <c r="Q60" s="1"/>
  <c r="Q61" s="1"/>
  <c r="Q62" s="1"/>
  <c r="Q63" s="1"/>
  <c r="Q64" s="1"/>
  <c r="Q65" s="1"/>
  <c r="Q66" s="1"/>
  <c r="Q67" s="1"/>
  <c r="Q68" s="1"/>
  <c r="Q69" s="1"/>
  <c r="Q70" s="1"/>
  <c r="Q71" s="1"/>
  <c r="Q72" s="1"/>
  <c r="Q73" s="1"/>
  <c r="Q74" s="1"/>
  <c r="Q75" s="1"/>
  <c r="Q76" s="1"/>
  <c r="Q77" s="1"/>
  <c r="Q78" s="1"/>
  <c r="Q79" s="1"/>
  <c r="Q80" s="1"/>
  <c r="P42"/>
  <c r="P43" s="1"/>
  <c r="P44" s="1"/>
  <c r="P45" s="1"/>
  <c r="P46" s="1"/>
  <c r="P47" s="1"/>
  <c r="P48" s="1"/>
  <c r="P49" s="1"/>
  <c r="P50" s="1"/>
  <c r="P51" s="1"/>
  <c r="P52" s="1"/>
  <c r="P53" s="1"/>
  <c r="P54" s="1"/>
  <c r="P55" s="1"/>
  <c r="P56" s="1"/>
  <c r="P57" s="1"/>
  <c r="P58" s="1"/>
  <c r="P59" s="1"/>
  <c r="P60" s="1"/>
  <c r="P61" s="1"/>
  <c r="P62" s="1"/>
  <c r="P63" s="1"/>
  <c r="P64" s="1"/>
  <c r="P65" s="1"/>
  <c r="P66" s="1"/>
  <c r="P67" s="1"/>
  <c r="P68" s="1"/>
  <c r="P69" s="1"/>
  <c r="P70" s="1"/>
  <c r="P71" s="1"/>
  <c r="P72" s="1"/>
  <c r="P73" s="1"/>
  <c r="P74" s="1"/>
  <c r="P75" s="1"/>
  <c r="P76" s="1"/>
  <c r="P77" s="1"/>
  <c r="P78" s="1"/>
  <c r="P79" s="1"/>
  <c r="P80" s="1"/>
  <c r="H42" l="1"/>
  <c r="H43" s="1"/>
  <c r="H44" s="1"/>
  <c r="H45" s="1"/>
  <c r="H46" s="1"/>
  <c r="H47" s="1"/>
  <c r="H48" s="1"/>
  <c r="H49" s="1"/>
  <c r="H50" s="1"/>
  <c r="H51" s="1"/>
  <c r="H52" s="1"/>
  <c r="H53" s="1"/>
  <c r="H54" s="1"/>
  <c r="H55" s="1"/>
  <c r="H56" s="1"/>
  <c r="H57" s="1"/>
  <c r="H58" s="1"/>
  <c r="H59" s="1"/>
  <c r="H60" s="1"/>
  <c r="H61" s="1"/>
  <c r="H62" s="1"/>
  <c r="H63" s="1"/>
  <c r="H64" s="1"/>
  <c r="H65" s="1"/>
  <c r="H66" s="1"/>
  <c r="H67" s="1"/>
  <c r="H68" s="1"/>
  <c r="H69" s="1"/>
  <c r="H70" s="1"/>
  <c r="H71" s="1"/>
  <c r="H72" s="1"/>
  <c r="H73" s="1"/>
  <c r="H74" s="1"/>
  <c r="H75" s="1"/>
  <c r="H76" s="1"/>
  <c r="H77" s="1"/>
  <c r="H78" s="1"/>
  <c r="H79" s="1"/>
  <c r="H80" s="1"/>
  <c r="I42"/>
  <c r="I43" s="1"/>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I75" s="1"/>
  <c r="I76" s="1"/>
  <c r="I77" s="1"/>
  <c r="I78" s="1"/>
  <c r="I79" s="1"/>
  <c r="I80" s="1"/>
  <c r="D42"/>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AC42"/>
  <c r="AC43" s="1"/>
  <c r="AC44" s="1"/>
  <c r="AB42"/>
  <c r="AB43" s="1"/>
  <c r="AB44" s="1"/>
  <c r="AB45" s="1"/>
  <c r="AB46" s="1"/>
  <c r="AB47" s="1"/>
  <c r="AB48" s="1"/>
  <c r="AA42"/>
  <c r="AA43" s="1"/>
  <c r="AA44" s="1"/>
  <c r="AA45" s="1"/>
  <c r="AA46" s="1"/>
  <c r="AA47" s="1"/>
  <c r="AA48" s="1"/>
  <c r="AA49" s="1"/>
  <c r="AA50" s="1"/>
  <c r="AA51" s="1"/>
  <c r="AA52" s="1"/>
  <c r="AA53" s="1"/>
  <c r="AA54" s="1"/>
  <c r="AA55" s="1"/>
  <c r="Z42"/>
  <c r="Z43" s="1"/>
  <c r="Z44" s="1"/>
  <c r="Z45" s="1"/>
  <c r="Z46" s="1"/>
  <c r="Z47" s="1"/>
  <c r="Z48" s="1"/>
  <c r="Z49" s="1"/>
  <c r="Z50" s="1"/>
  <c r="Z51" s="1"/>
  <c r="Z52" s="1"/>
  <c r="Z53" s="1"/>
  <c r="Z54" s="1"/>
  <c r="Z55" s="1"/>
  <c r="Z56" s="1"/>
  <c r="Z57" s="1"/>
  <c r="Z58" s="1"/>
  <c r="Y42"/>
  <c r="Y43" s="1"/>
  <c r="Y44" s="1"/>
  <c r="Y45" s="1"/>
  <c r="Y46" s="1"/>
  <c r="Y47" s="1"/>
  <c r="Y48" s="1"/>
  <c r="Y49" s="1"/>
  <c r="Y50" s="1"/>
  <c r="Y51" s="1"/>
  <c r="Y52" s="1"/>
  <c r="Y53" s="1"/>
  <c r="Y54" s="1"/>
  <c r="Y55" s="1"/>
  <c r="Y56" s="1"/>
  <c r="Y57" s="1"/>
  <c r="Y58" s="1"/>
  <c r="Y59" s="1"/>
  <c r="Y60" s="1"/>
  <c r="X42"/>
  <c r="X43" s="1"/>
  <c r="X44" s="1"/>
  <c r="X45" s="1"/>
  <c r="X46" s="1"/>
  <c r="X47" s="1"/>
  <c r="X48" s="1"/>
  <c r="X49" s="1"/>
  <c r="X50" s="1"/>
  <c r="X51" s="1"/>
  <c r="X52" s="1"/>
  <c r="X53" s="1"/>
  <c r="X54" s="1"/>
  <c r="X55" s="1"/>
  <c r="X56" s="1"/>
  <c r="X57" s="1"/>
  <c r="X58" s="1"/>
  <c r="X59" s="1"/>
  <c r="X60" s="1"/>
  <c r="X61" s="1"/>
  <c r="X62" s="1"/>
  <c r="X63" s="1"/>
  <c r="X64" s="1"/>
  <c r="X65" s="1"/>
  <c r="X66" s="1"/>
  <c r="X67" s="1"/>
  <c r="X68" s="1"/>
  <c r="X69" s="1"/>
  <c r="X70" s="1"/>
  <c r="X71" s="1"/>
  <c r="X72" s="1"/>
  <c r="X73" s="1"/>
  <c r="X74" s="1"/>
  <c r="X75" s="1"/>
  <c r="X76" s="1"/>
  <c r="X77" s="1"/>
  <c r="X78" s="1"/>
  <c r="X79" s="1"/>
  <c r="X80" s="1"/>
  <c r="W42"/>
  <c r="W43" s="1"/>
  <c r="W44" s="1"/>
  <c r="W45" s="1"/>
  <c r="W46" s="1"/>
  <c r="W47" s="1"/>
  <c r="W48" s="1"/>
  <c r="W49" s="1"/>
  <c r="W50" s="1"/>
  <c r="W51" s="1"/>
  <c r="W52" s="1"/>
  <c r="W53" s="1"/>
  <c r="W54" s="1"/>
  <c r="W55" s="1"/>
  <c r="W56" s="1"/>
  <c r="W57" s="1"/>
  <c r="W58" s="1"/>
  <c r="W59" s="1"/>
  <c r="W60" s="1"/>
  <c r="W61" s="1"/>
  <c r="W62" s="1"/>
  <c r="W63" s="1"/>
  <c r="W64" s="1"/>
  <c r="W65" s="1"/>
  <c r="W66" s="1"/>
  <c r="W67" s="1"/>
  <c r="W68" s="1"/>
  <c r="W69" s="1"/>
  <c r="W70" s="1"/>
  <c r="W71" s="1"/>
  <c r="W72" s="1"/>
  <c r="W73" s="1"/>
  <c r="W74" s="1"/>
  <c r="W75" s="1"/>
  <c r="W76" s="1"/>
  <c r="W77" s="1"/>
  <c r="W78" s="1"/>
  <c r="W79" s="1"/>
  <c r="W80" s="1"/>
  <c r="V42"/>
  <c r="V43" s="1"/>
  <c r="V44" s="1"/>
  <c r="V45" s="1"/>
  <c r="V46" s="1"/>
  <c r="V47" s="1"/>
  <c r="V48" s="1"/>
  <c r="V49" s="1"/>
  <c r="V50" s="1"/>
  <c r="V51" s="1"/>
  <c r="V52" s="1"/>
  <c r="V53" s="1"/>
  <c r="V54" s="1"/>
  <c r="V55" s="1"/>
  <c r="V56" s="1"/>
  <c r="V57" s="1"/>
  <c r="V58" s="1"/>
  <c r="V59" s="1"/>
  <c r="V60" s="1"/>
  <c r="V61" s="1"/>
  <c r="V62" s="1"/>
  <c r="V63" s="1"/>
  <c r="V64" s="1"/>
  <c r="V65" s="1"/>
  <c r="V66" s="1"/>
  <c r="V67" s="1"/>
  <c r="V68" s="1"/>
  <c r="V69" s="1"/>
  <c r="V70" s="1"/>
  <c r="V71" s="1"/>
  <c r="V72" s="1"/>
  <c r="V73" s="1"/>
  <c r="V74" s="1"/>
  <c r="V75" s="1"/>
  <c r="V76" s="1"/>
  <c r="V77" s="1"/>
  <c r="V78" s="1"/>
  <c r="V79" s="1"/>
  <c r="V80" s="1"/>
  <c r="U42"/>
  <c r="U43" s="1"/>
  <c r="U44" s="1"/>
  <c r="U45" s="1"/>
  <c r="U46" s="1"/>
  <c r="U47" s="1"/>
  <c r="U48" s="1"/>
  <c r="U49" s="1"/>
  <c r="U50" s="1"/>
  <c r="U51" s="1"/>
  <c r="U52" s="1"/>
  <c r="U53" s="1"/>
  <c r="U54" s="1"/>
  <c r="U55" s="1"/>
  <c r="U56" s="1"/>
  <c r="U57" s="1"/>
  <c r="U58" s="1"/>
  <c r="U59" s="1"/>
  <c r="U60" s="1"/>
  <c r="U61" s="1"/>
  <c r="U62" s="1"/>
  <c r="U63" s="1"/>
  <c r="U64" s="1"/>
  <c r="U65" s="1"/>
  <c r="U66" s="1"/>
  <c r="U67" s="1"/>
  <c r="U68" s="1"/>
  <c r="U69" s="1"/>
  <c r="U70" s="1"/>
  <c r="U71" s="1"/>
  <c r="U72" s="1"/>
  <c r="U73" s="1"/>
  <c r="U74" s="1"/>
  <c r="U75" s="1"/>
  <c r="U76" s="1"/>
  <c r="U77" s="1"/>
  <c r="U78" s="1"/>
  <c r="U79" s="1"/>
  <c r="U80" s="1"/>
  <c r="T42"/>
  <c r="T43" s="1"/>
  <c r="T44" s="1"/>
  <c r="T45" s="1"/>
  <c r="T46" s="1"/>
  <c r="T47" s="1"/>
  <c r="T48" s="1"/>
  <c r="T49" s="1"/>
  <c r="T50" s="1"/>
  <c r="T51" s="1"/>
  <c r="T52" s="1"/>
  <c r="T53" s="1"/>
  <c r="T54" s="1"/>
  <c r="T55" s="1"/>
  <c r="T56" s="1"/>
  <c r="T57" s="1"/>
  <c r="T58" s="1"/>
  <c r="T59" s="1"/>
  <c r="T60" s="1"/>
  <c r="T61" s="1"/>
  <c r="T62" s="1"/>
  <c r="T63" s="1"/>
  <c r="T64" s="1"/>
  <c r="T65" s="1"/>
  <c r="T66" s="1"/>
  <c r="T67" s="1"/>
  <c r="T68" s="1"/>
  <c r="T69" s="1"/>
  <c r="T70" s="1"/>
  <c r="T71" s="1"/>
  <c r="T72" s="1"/>
  <c r="T73" s="1"/>
  <c r="T74" s="1"/>
  <c r="T75" s="1"/>
  <c r="T76" s="1"/>
  <c r="T77" s="1"/>
  <c r="T78" s="1"/>
  <c r="T79" s="1"/>
  <c r="T80" s="1"/>
  <c r="O42"/>
  <c r="O43" s="1"/>
  <c r="O44" s="1"/>
  <c r="O45" s="1"/>
  <c r="O46" s="1"/>
  <c r="O47" s="1"/>
  <c r="O48" s="1"/>
  <c r="O49" s="1"/>
  <c r="O50" s="1"/>
  <c r="O51" s="1"/>
  <c r="O52" s="1"/>
  <c r="O53" s="1"/>
  <c r="O54" s="1"/>
  <c r="O55" s="1"/>
  <c r="O56" s="1"/>
  <c r="O57" s="1"/>
  <c r="O58" s="1"/>
  <c r="O59" s="1"/>
  <c r="O60" s="1"/>
  <c r="O61" s="1"/>
  <c r="O62" s="1"/>
  <c r="O63" s="1"/>
  <c r="O64" s="1"/>
  <c r="O65" s="1"/>
  <c r="O66" s="1"/>
  <c r="O67" s="1"/>
  <c r="O68" s="1"/>
  <c r="O69" s="1"/>
  <c r="O70" s="1"/>
  <c r="O71" s="1"/>
  <c r="O72" s="1"/>
  <c r="O73" s="1"/>
  <c r="O74" s="1"/>
  <c r="O75" s="1"/>
  <c r="O76" s="1"/>
  <c r="O77" s="1"/>
  <c r="O78" s="1"/>
  <c r="O79" s="1"/>
  <c r="O80" s="1"/>
  <c r="N42"/>
  <c r="N43" s="1"/>
  <c r="N44" s="1"/>
  <c r="N45" s="1"/>
  <c r="N46" s="1"/>
  <c r="N47" s="1"/>
  <c r="N48" s="1"/>
  <c r="N49" s="1"/>
  <c r="N50" s="1"/>
  <c r="N51" s="1"/>
  <c r="N52" s="1"/>
  <c r="N53" s="1"/>
  <c r="N54" s="1"/>
  <c r="N55" s="1"/>
  <c r="N56" s="1"/>
  <c r="N57" s="1"/>
  <c r="N58" s="1"/>
  <c r="N59" s="1"/>
  <c r="N60" s="1"/>
  <c r="N61" s="1"/>
  <c r="N62" s="1"/>
  <c r="N63" s="1"/>
  <c r="N64" s="1"/>
  <c r="N65" s="1"/>
  <c r="N66" s="1"/>
  <c r="N67" s="1"/>
  <c r="N68" s="1"/>
  <c r="N69" s="1"/>
  <c r="N70" s="1"/>
  <c r="N71" s="1"/>
  <c r="N72" s="1"/>
  <c r="N73" s="1"/>
  <c r="N74" s="1"/>
  <c r="N75" s="1"/>
  <c r="N76" s="1"/>
  <c r="N77" s="1"/>
  <c r="N78" s="1"/>
  <c r="N79" s="1"/>
  <c r="N80" s="1"/>
  <c r="M42"/>
  <c r="M43" s="1"/>
  <c r="M44" s="1"/>
  <c r="M45" s="1"/>
  <c r="M46" s="1"/>
  <c r="M47" s="1"/>
  <c r="M48" s="1"/>
  <c r="M49" s="1"/>
  <c r="M50" s="1"/>
  <c r="M51" s="1"/>
  <c r="M52" s="1"/>
  <c r="M53" s="1"/>
  <c r="M54" s="1"/>
  <c r="M55" s="1"/>
  <c r="M56" s="1"/>
  <c r="M57" s="1"/>
  <c r="M58" s="1"/>
  <c r="M59" s="1"/>
  <c r="M60" s="1"/>
  <c r="M61" s="1"/>
  <c r="M62" s="1"/>
  <c r="M63" s="1"/>
  <c r="M64" s="1"/>
  <c r="M65" s="1"/>
  <c r="M66" s="1"/>
  <c r="M67" s="1"/>
  <c r="M68" s="1"/>
  <c r="M69" s="1"/>
  <c r="M70" s="1"/>
  <c r="M71" s="1"/>
  <c r="M72" s="1"/>
  <c r="M73" s="1"/>
  <c r="M74" s="1"/>
  <c r="M75" s="1"/>
  <c r="M76" s="1"/>
  <c r="M77" s="1"/>
  <c r="M78" s="1"/>
  <c r="M79" s="1"/>
  <c r="M80" s="1"/>
  <c r="L42"/>
  <c r="L43" s="1"/>
  <c r="L44" s="1"/>
  <c r="L45" s="1"/>
  <c r="L46" s="1"/>
  <c r="L47" s="1"/>
  <c r="L48" s="1"/>
  <c r="L49" s="1"/>
  <c r="L50" s="1"/>
  <c r="L51" s="1"/>
  <c r="L52" s="1"/>
  <c r="L53" s="1"/>
  <c r="L54" s="1"/>
  <c r="L55" s="1"/>
  <c r="L56" s="1"/>
  <c r="L57" s="1"/>
  <c r="L58" s="1"/>
  <c r="L59" s="1"/>
  <c r="L60" s="1"/>
  <c r="L61" s="1"/>
  <c r="L62" s="1"/>
  <c r="L63" s="1"/>
  <c r="L64" s="1"/>
  <c r="L65" s="1"/>
  <c r="L66" s="1"/>
  <c r="L67" s="1"/>
  <c r="L68" s="1"/>
  <c r="L69" s="1"/>
  <c r="L70" s="1"/>
  <c r="L71" s="1"/>
  <c r="L72" s="1"/>
  <c r="L73" s="1"/>
  <c r="L74" s="1"/>
  <c r="L75" s="1"/>
  <c r="L76" s="1"/>
  <c r="L77" s="1"/>
  <c r="L78" s="1"/>
  <c r="L79" s="1"/>
  <c r="L80" s="1"/>
  <c r="K42"/>
  <c r="K43" s="1"/>
  <c r="K44" s="1"/>
  <c r="K45" s="1"/>
  <c r="K46" s="1"/>
  <c r="K47" s="1"/>
  <c r="K48" s="1"/>
  <c r="K49" s="1"/>
  <c r="K50" s="1"/>
  <c r="K51" s="1"/>
  <c r="K52" s="1"/>
  <c r="K53" s="1"/>
  <c r="K54" s="1"/>
  <c r="K55" s="1"/>
  <c r="K56" s="1"/>
  <c r="K57" s="1"/>
  <c r="K58" s="1"/>
  <c r="K59" s="1"/>
  <c r="K60" s="1"/>
  <c r="K61" s="1"/>
  <c r="K62" s="1"/>
  <c r="K63" s="1"/>
  <c r="K64" s="1"/>
  <c r="K65" s="1"/>
  <c r="K66" s="1"/>
  <c r="K67" s="1"/>
  <c r="K68" s="1"/>
  <c r="K69" s="1"/>
  <c r="K70" s="1"/>
  <c r="K71" s="1"/>
  <c r="K72" s="1"/>
  <c r="K73" s="1"/>
  <c r="K74" s="1"/>
  <c r="K75" s="1"/>
  <c r="K76" s="1"/>
  <c r="K77" s="1"/>
  <c r="K78" s="1"/>
  <c r="K79" s="1"/>
  <c r="K80" s="1"/>
  <c r="J42"/>
  <c r="J43" s="1"/>
  <c r="J44" s="1"/>
  <c r="J45" s="1"/>
  <c r="J46" s="1"/>
  <c r="J47" s="1"/>
  <c r="J48" s="1"/>
  <c r="J49" s="1"/>
  <c r="J50" s="1"/>
  <c r="J51" s="1"/>
  <c r="J52" s="1"/>
  <c r="J53" s="1"/>
  <c r="J54" s="1"/>
  <c r="J55" s="1"/>
  <c r="J56" s="1"/>
  <c r="J57" s="1"/>
  <c r="J58" s="1"/>
  <c r="J59" s="1"/>
  <c r="J60" s="1"/>
  <c r="J61" s="1"/>
  <c r="J62" s="1"/>
  <c r="J63" s="1"/>
  <c r="J64" s="1"/>
  <c r="J65" s="1"/>
  <c r="J66" s="1"/>
  <c r="J67" s="1"/>
  <c r="J68" s="1"/>
  <c r="J69" s="1"/>
  <c r="J70" s="1"/>
  <c r="J71" s="1"/>
  <c r="J72" s="1"/>
  <c r="J73" s="1"/>
  <c r="J74" s="1"/>
  <c r="J75" s="1"/>
  <c r="J76" s="1"/>
  <c r="J77" s="1"/>
  <c r="J78" s="1"/>
  <c r="J79" s="1"/>
  <c r="J80" s="1"/>
  <c r="G42"/>
  <c r="G43" s="1"/>
  <c r="G44" s="1"/>
  <c r="G45" s="1"/>
  <c r="G46" s="1"/>
  <c r="G47" s="1"/>
  <c r="G48" s="1"/>
  <c r="G49" s="1"/>
  <c r="G50" s="1"/>
  <c r="G51" s="1"/>
  <c r="G52" s="1"/>
  <c r="G53" s="1"/>
  <c r="G54" s="1"/>
  <c r="G55" s="1"/>
  <c r="G56" s="1"/>
  <c r="G57" s="1"/>
  <c r="G58" s="1"/>
  <c r="G59" s="1"/>
  <c r="G60" s="1"/>
  <c r="G61" s="1"/>
  <c r="G62" s="1"/>
  <c r="G63" s="1"/>
  <c r="G64" s="1"/>
  <c r="G65" s="1"/>
  <c r="G66" s="1"/>
  <c r="G67" s="1"/>
  <c r="G68" s="1"/>
  <c r="G69" s="1"/>
  <c r="G70" s="1"/>
  <c r="G71" s="1"/>
  <c r="G72" s="1"/>
  <c r="G73" s="1"/>
  <c r="G74" s="1"/>
  <c r="G75" s="1"/>
  <c r="G76" s="1"/>
  <c r="G77" s="1"/>
  <c r="G78" s="1"/>
  <c r="G79" s="1"/>
  <c r="G80" s="1"/>
  <c r="F42"/>
  <c r="F43" s="1"/>
  <c r="F44" s="1"/>
  <c r="F45" s="1"/>
  <c r="F46" s="1"/>
  <c r="F47" s="1"/>
  <c r="F48" s="1"/>
  <c r="F49" s="1"/>
  <c r="F50" s="1"/>
  <c r="F51" s="1"/>
  <c r="F52" s="1"/>
  <c r="F53" s="1"/>
  <c r="F54" s="1"/>
  <c r="F55" s="1"/>
  <c r="F56" s="1"/>
  <c r="F57" s="1"/>
  <c r="F58" s="1"/>
  <c r="F59" s="1"/>
  <c r="F60" s="1"/>
  <c r="F61" s="1"/>
  <c r="F62" s="1"/>
  <c r="F63" s="1"/>
  <c r="F64" s="1"/>
  <c r="F65" s="1"/>
  <c r="F66" s="1"/>
  <c r="F67" s="1"/>
  <c r="F68" s="1"/>
  <c r="F69" s="1"/>
  <c r="F70" s="1"/>
  <c r="F71" s="1"/>
  <c r="F72" s="1"/>
  <c r="F73" s="1"/>
  <c r="F74" s="1"/>
  <c r="F75" s="1"/>
  <c r="F76" s="1"/>
  <c r="F77" s="1"/>
  <c r="F78" s="1"/>
  <c r="F79" s="1"/>
  <c r="F80" s="1"/>
  <c r="E42"/>
  <c r="E43" s="1"/>
  <c r="E44" s="1"/>
  <c r="E45" s="1"/>
  <c r="E46" s="1"/>
  <c r="E47" s="1"/>
  <c r="E48" s="1"/>
  <c r="E49" s="1"/>
  <c r="E50" s="1"/>
  <c r="E51" s="1"/>
  <c r="E52" s="1"/>
  <c r="E53" s="1"/>
  <c r="E54" s="1"/>
  <c r="E55" s="1"/>
  <c r="E56" s="1"/>
  <c r="E57" s="1"/>
  <c r="E58" s="1"/>
  <c r="E59" s="1"/>
  <c r="E60" s="1"/>
  <c r="E61" s="1"/>
  <c r="E62" s="1"/>
  <c r="E63" s="1"/>
  <c r="E64" s="1"/>
  <c r="E65" s="1"/>
  <c r="E66" s="1"/>
  <c r="E67" s="1"/>
  <c r="E68" s="1"/>
  <c r="E69" s="1"/>
  <c r="E70" s="1"/>
  <c r="E71" s="1"/>
  <c r="E72" s="1"/>
  <c r="E73" s="1"/>
  <c r="E74" s="1"/>
  <c r="E75" s="1"/>
  <c r="E76" s="1"/>
  <c r="E77" s="1"/>
  <c r="E78" s="1"/>
  <c r="E79" s="1"/>
  <c r="E80" s="1"/>
  <c r="C42"/>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C71" s="1"/>
  <c r="C72" s="1"/>
  <c r="C73" s="1"/>
  <c r="C74" s="1"/>
  <c r="C75" s="1"/>
  <c r="C76" s="1"/>
  <c r="C77" s="1"/>
  <c r="C78" s="1"/>
  <c r="C79" s="1"/>
  <c r="C80" s="1"/>
  <c r="AD18" i="65"/>
  <c r="AC18"/>
  <c r="AB18"/>
  <c r="AA18"/>
  <c r="Z18"/>
  <c r="Y18"/>
  <c r="X18"/>
  <c r="W18"/>
  <c r="V18"/>
  <c r="U18"/>
  <c r="T18"/>
  <c r="S18"/>
  <c r="Q18"/>
  <c r="AD22"/>
  <c r="AC22"/>
  <c r="AB22"/>
  <c r="AA22"/>
  <c r="Z22"/>
  <c r="Y22"/>
  <c r="X22"/>
  <c r="W22"/>
  <c r="V22"/>
  <c r="U22"/>
  <c r="T22"/>
  <c r="S22"/>
  <c r="Q22"/>
  <c r="AD13"/>
  <c r="AC13"/>
  <c r="AB13"/>
  <c r="AA13"/>
  <c r="Z13"/>
  <c r="Y13"/>
  <c r="X13"/>
  <c r="W13"/>
  <c r="V13"/>
  <c r="U13"/>
  <c r="T13"/>
  <c r="S13"/>
  <c r="Q13"/>
  <c r="AD9"/>
  <c r="AC9"/>
  <c r="AB9"/>
  <c r="AA9"/>
  <c r="Z9"/>
  <c r="Y9"/>
  <c r="X9"/>
  <c r="W9"/>
  <c r="V9"/>
  <c r="U9"/>
  <c r="T9"/>
  <c r="S9"/>
  <c r="Q9"/>
  <c r="AJ5" i="33" l="1"/>
  <c r="Z5"/>
  <c r="AI5"/>
  <c r="Y5"/>
</calcChain>
</file>

<file path=xl/sharedStrings.xml><?xml version="1.0" encoding="utf-8"?>
<sst xmlns="http://schemas.openxmlformats.org/spreadsheetml/2006/main" count="1826" uniqueCount="597">
  <si>
    <t xml:space="preserve">S.   no. </t>
  </si>
  <si>
    <t>District</t>
  </si>
  <si>
    <t>Name of employee</t>
  </si>
  <si>
    <t xml:space="preserve">Grade pay </t>
  </si>
  <si>
    <t>Designation</t>
  </si>
  <si>
    <t xml:space="preserve"> </t>
  </si>
  <si>
    <t>Remarks</t>
  </si>
  <si>
    <t>C.E.O</t>
  </si>
  <si>
    <t>Librarian</t>
  </si>
  <si>
    <t>Headmaster</t>
  </si>
  <si>
    <t>Teacher</t>
  </si>
  <si>
    <t>Driver</t>
  </si>
  <si>
    <t>Total</t>
  </si>
  <si>
    <t>Secondary Inspection</t>
  </si>
  <si>
    <t>Elementary Teachers Training Programme</t>
  </si>
  <si>
    <t>Secondary Boys</t>
  </si>
  <si>
    <t>Asstt. Director (P &amp; S)</t>
  </si>
  <si>
    <t>Master</t>
  </si>
  <si>
    <t>Teacher-Contractual</t>
  </si>
  <si>
    <t>Statistical Officer</t>
  </si>
  <si>
    <t>Accountant</t>
  </si>
  <si>
    <t>Lab. Assistant-Contractual</t>
  </si>
  <si>
    <t>Techanician</t>
  </si>
  <si>
    <t>Library Asstt.</t>
  </si>
  <si>
    <t>Principal DIET</t>
  </si>
  <si>
    <t>Secondary Girls</t>
  </si>
  <si>
    <t>Primary Inspection</t>
  </si>
  <si>
    <t>Middle School Boys</t>
  </si>
  <si>
    <t>Middle School Girls</t>
  </si>
  <si>
    <t>Primary School Boys</t>
  </si>
  <si>
    <t>Primary School Girls</t>
  </si>
  <si>
    <t>K-Special</t>
  </si>
  <si>
    <t>Any other, Specify</t>
  </si>
  <si>
    <t>OFFICE  NAME</t>
  </si>
  <si>
    <t>CEO Kishtwar</t>
  </si>
  <si>
    <t>CEO Udhampur</t>
  </si>
  <si>
    <t>CEO Rajouri</t>
  </si>
  <si>
    <t>CEO Jammu</t>
  </si>
  <si>
    <t>CEO Poonch</t>
  </si>
  <si>
    <t>CEO Samba</t>
  </si>
  <si>
    <t>CEO Ramban</t>
  </si>
  <si>
    <t>CEO Kathua</t>
  </si>
  <si>
    <t>CEO Reasi</t>
  </si>
  <si>
    <t>CEO Doda</t>
  </si>
  <si>
    <t>10+2 Pattern</t>
  </si>
  <si>
    <t>PP</t>
  </si>
  <si>
    <t>Charge Allowance</t>
  </si>
  <si>
    <t xml:space="preserve">  </t>
  </si>
  <si>
    <t>Conveyance Allowance</t>
  </si>
  <si>
    <t xml:space="preserve">S.no. </t>
  </si>
  <si>
    <t>Whether Electricity meter installed (Y/N)</t>
  </si>
  <si>
    <t xml:space="preserve">     </t>
  </si>
  <si>
    <t>Elementary</t>
  </si>
  <si>
    <t>Secondary</t>
  </si>
  <si>
    <t>Compensatory (Border) Allowance</t>
  </si>
  <si>
    <t>CCA-City Compensatory Allowance</t>
  </si>
  <si>
    <t>Any other Allowance (Specify)</t>
  </si>
  <si>
    <t>Any other</t>
  </si>
  <si>
    <t>Abbreviation</t>
  </si>
  <si>
    <t>10+2</t>
  </si>
  <si>
    <t>ETT</t>
  </si>
  <si>
    <t>MS-B</t>
  </si>
  <si>
    <t>MS-G</t>
  </si>
  <si>
    <t>Sec.B</t>
  </si>
  <si>
    <t>Sec.G</t>
  </si>
  <si>
    <t>PS-B</t>
  </si>
  <si>
    <t>PS-G</t>
  </si>
  <si>
    <t>K-Spl</t>
  </si>
  <si>
    <t>DA</t>
  </si>
  <si>
    <t>MA</t>
  </si>
  <si>
    <t>HRA</t>
  </si>
  <si>
    <t>Total (Gross) Salary</t>
  </si>
  <si>
    <t>14 digit JKCPIS Number</t>
  </si>
  <si>
    <t>Grand Total</t>
  </si>
  <si>
    <t>ONLY SOFT COPY</t>
  </si>
  <si>
    <t>Late Fee</t>
  </si>
  <si>
    <t>Fine</t>
  </si>
  <si>
    <t xml:space="preserve">Auction </t>
  </si>
  <si>
    <t>Any other (Mention name)</t>
  </si>
  <si>
    <t>Basic pay as on 01.4.19</t>
  </si>
  <si>
    <t>Relevant document, if required, be uploaded for correspondance.</t>
  </si>
  <si>
    <t xml:space="preserve">      DDO ESTIMATION FOR RECEIPT- B1</t>
  </si>
  <si>
    <t>Select: HEAD OF ACCOUNT</t>
  </si>
  <si>
    <t>0202 Education, Sports, Art &amp; Culture</t>
  </si>
  <si>
    <t>For Elementary scheme, Select</t>
  </si>
  <si>
    <t>0202-01-101-0099-8124 - Admission Fee</t>
  </si>
  <si>
    <t>0202-01-101-0099-8026- Other Receipts</t>
  </si>
  <si>
    <t>For Secondary scheme, Select</t>
  </si>
  <si>
    <t>0202-01-102-0099-8124 - Admission Fee</t>
  </si>
  <si>
    <t>0202-01-102-0099-8026- Other Receipts</t>
  </si>
  <si>
    <t xml:space="preserve">          </t>
  </si>
  <si>
    <t>Select:  08-2071-01-117-0099-2327-1-V</t>
  </si>
  <si>
    <t>641-Pensionery Charges</t>
  </si>
  <si>
    <t>Select:  08-2071-01-115-0099-2190-1-V</t>
  </si>
  <si>
    <t>670-Leave Encashment</t>
  </si>
  <si>
    <t>Sarv Shiksha Abhiyan</t>
  </si>
  <si>
    <t>Rashtriya Madhimik Shiksha Abhiyan</t>
  </si>
  <si>
    <t>Pry. Ins</t>
  </si>
  <si>
    <t>Sec. Ins.</t>
  </si>
  <si>
    <t>Pay Level</t>
  </si>
  <si>
    <t>Pay Scale/   Pay Band</t>
  </si>
  <si>
    <t>PAY MATRIX</t>
  </si>
  <si>
    <t>Sub-Scheme</t>
  </si>
  <si>
    <t>Elementary Scheme</t>
  </si>
  <si>
    <t xml:space="preserve">Fill (Y/N) for NPS </t>
  </si>
  <si>
    <t>Sec. RMSA</t>
  </si>
  <si>
    <t>Elem. SSA</t>
  </si>
  <si>
    <t>D.O.B                    (dd/mm/yyyy) or (dd-mm-yyyy)</t>
  </si>
  <si>
    <t>Expd.</t>
  </si>
  <si>
    <t>THE FIRST SCHEDULE</t>
  </si>
  <si>
    <t>STATEMENT SHOWING EXISTING PAY STRUCTURE AS PER JAMMU &amp; KASHMIR (REVISED) PAY RULES, 2009 AND THE REVISED PAY (LEVEL) STRUCTURE W.E.F. 01.01.2016</t>
  </si>
  <si>
    <t>(In Ruprees)</t>
  </si>
  <si>
    <t>Existing Pay Bands</t>
  </si>
  <si>
    <t>Revised  Pay Structure</t>
  </si>
  <si>
    <t>S.no.</t>
  </si>
  <si>
    <t>Existing Grade Pay</t>
  </si>
  <si>
    <t>Revised  Pay Levels</t>
  </si>
  <si>
    <t>(1)</t>
  </si>
  <si>
    <t>(2)</t>
  </si>
  <si>
    <t>(3)</t>
  </si>
  <si>
    <t>(4)</t>
  </si>
  <si>
    <t>(4440-7440)</t>
  </si>
  <si>
    <t>SL 1</t>
  </si>
  <si>
    <t>(14800-47100)</t>
  </si>
  <si>
    <t>SL 2</t>
  </si>
  <si>
    <t>(15900-50400)</t>
  </si>
  <si>
    <t>SL 3</t>
  </si>
  <si>
    <t>(16900-53500)</t>
  </si>
  <si>
    <t>PB-1</t>
  </si>
  <si>
    <t>(5200-20200)</t>
  </si>
  <si>
    <t>Level-1</t>
  </si>
  <si>
    <t>(18000-56900)</t>
  </si>
  <si>
    <t>Level-2</t>
  </si>
  <si>
    <t>(19900-63200)</t>
  </si>
  <si>
    <t>Level-3A</t>
  </si>
  <si>
    <t>(25300-80500)</t>
  </si>
  <si>
    <t>Level-3B</t>
  </si>
  <si>
    <t>(25400-81000)</t>
  </si>
  <si>
    <t>Level-4</t>
  </si>
  <si>
    <t>(25500-81100)</t>
  </si>
  <si>
    <t>Level-5</t>
  </si>
  <si>
    <t>(29200-92300)</t>
  </si>
  <si>
    <t>PB-2</t>
  </si>
  <si>
    <t>(9300-34800)</t>
  </si>
  <si>
    <t>Level-6</t>
  </si>
  <si>
    <t>(35400-112400)</t>
  </si>
  <si>
    <t>Level-6 A</t>
  </si>
  <si>
    <t>(35500-112600)</t>
  </si>
  <si>
    <t>Level-6 B</t>
  </si>
  <si>
    <t>(35600-112800)</t>
  </si>
  <si>
    <t>Level-6 C</t>
  </si>
  <si>
    <t>(35700-113100)</t>
  </si>
  <si>
    <t>Level-6 D</t>
  </si>
  <si>
    <t>(35800-113200)</t>
  </si>
  <si>
    <t>Level-6 E</t>
  </si>
  <si>
    <t>(35900-113500)</t>
  </si>
  <si>
    <t>Level-6 F</t>
  </si>
  <si>
    <t>(40800-129200)</t>
  </si>
  <si>
    <t>Level-6 G</t>
  </si>
  <si>
    <t>(42300-134300)</t>
  </si>
  <si>
    <t>Level-7</t>
  </si>
  <si>
    <t>(44900-142400)</t>
  </si>
  <si>
    <t>Level-8</t>
  </si>
  <si>
    <t>(47600-151100)</t>
  </si>
  <si>
    <t>Level-8 A</t>
  </si>
  <si>
    <t>(50700-160600)</t>
  </si>
  <si>
    <t>Level-9</t>
  </si>
  <si>
    <t>(52700-166700)</t>
  </si>
  <si>
    <t>PB-3</t>
  </si>
  <si>
    <t>(15600-39100)</t>
  </si>
  <si>
    <t>Level-10 A</t>
  </si>
  <si>
    <t>(56600-179800)</t>
  </si>
  <si>
    <t>Level-11</t>
  </si>
  <si>
    <t>(66700-208700)</t>
  </si>
  <si>
    <t>Level-12</t>
  </si>
  <si>
    <t>(78800-209200)</t>
  </si>
  <si>
    <t>PB-4</t>
  </si>
  <si>
    <t>(37400-67000)</t>
  </si>
  <si>
    <t>Level-13</t>
  </si>
  <si>
    <t>(123100-215900)</t>
  </si>
  <si>
    <t>Level-13 A</t>
  </si>
  <si>
    <t>(131100-216600)</t>
  </si>
  <si>
    <t>Level-14</t>
  </si>
  <si>
    <t>(144200-218200)</t>
  </si>
  <si>
    <t>(67000-79000)</t>
  </si>
  <si>
    <t>Level-15</t>
  </si>
  <si>
    <t>(182200-224100)</t>
  </si>
  <si>
    <t>(75500-80000)</t>
  </si>
  <si>
    <t>Level-16</t>
  </si>
  <si>
    <t>(205400-224400)</t>
  </si>
  <si>
    <t>(80000)</t>
  </si>
  <si>
    <t>Level-17</t>
  </si>
  <si>
    <t>(225000)</t>
  </si>
  <si>
    <t>4400-7440</t>
  </si>
  <si>
    <t>5200-20200</t>
  </si>
  <si>
    <t>9300-34800</t>
  </si>
  <si>
    <t>15600-39100</t>
  </si>
  <si>
    <t>37400-67000</t>
  </si>
  <si>
    <t>SL1</t>
  </si>
  <si>
    <t>SL2</t>
  </si>
  <si>
    <t>6A</t>
  </si>
  <si>
    <t>6B</t>
  </si>
  <si>
    <t>6E</t>
  </si>
  <si>
    <t>8A</t>
  </si>
  <si>
    <t>13A</t>
  </si>
  <si>
    <t>(67700-208700)</t>
  </si>
  <si>
    <t>Pay Band</t>
  </si>
  <si>
    <t>Grade Pay</t>
  </si>
  <si>
    <t>Level</t>
  </si>
  <si>
    <t>SL3</t>
  </si>
  <si>
    <t>Pay Scale</t>
  </si>
  <si>
    <t>6F</t>
  </si>
  <si>
    <t>6G</t>
  </si>
  <si>
    <t>IS</t>
  </si>
  <si>
    <t>Master-RMSA</t>
  </si>
  <si>
    <t>Headmaster-RMSA</t>
  </si>
  <si>
    <t xml:space="preserve">G.Total </t>
  </si>
  <si>
    <t>Reqd.</t>
  </si>
  <si>
    <t>DEPO (Distt. Edu. Planning Officer)</t>
  </si>
  <si>
    <t>Principal-GHSS/HSS</t>
  </si>
  <si>
    <t>Headmaster Sr.(Senior HM)</t>
  </si>
  <si>
    <t>Principal-HOD DIET</t>
  </si>
  <si>
    <t>Master-SSA</t>
  </si>
  <si>
    <t>PEM(Physical Edu. Master)</t>
  </si>
  <si>
    <t>Librarian Jr. (Junior Librarian)</t>
  </si>
  <si>
    <t>Stenographer Jr.(Junior Stenographer)</t>
  </si>
  <si>
    <t>Teacher- Work Experience Tr.</t>
  </si>
  <si>
    <t>Teacher-RET</t>
  </si>
  <si>
    <t>Teacher RET-SSA</t>
  </si>
  <si>
    <t>PET (Physical Edu. Teacher)</t>
  </si>
  <si>
    <t>Section Officer (S.O)</t>
  </si>
  <si>
    <t>Steno Instructor</t>
  </si>
  <si>
    <t>Steno-Typist</t>
  </si>
  <si>
    <t>Physical Education Instructor</t>
  </si>
  <si>
    <t>Driver (Chauffaur)</t>
  </si>
  <si>
    <t>Deputy CEO</t>
  </si>
  <si>
    <t>Lab. Bearer</t>
  </si>
  <si>
    <t>Teacher-3rd Teacher RRET</t>
  </si>
  <si>
    <t>Stenographer (Senior Stenographer)</t>
  </si>
  <si>
    <t>Teacher Sr. (Senior Teacher)</t>
  </si>
  <si>
    <t>Teacher- Art Instructor</t>
  </si>
  <si>
    <t>Teacher- Maktab- 3rd Asstt.</t>
  </si>
  <si>
    <t>Sec.-2202</t>
  </si>
  <si>
    <t>Elem.-2202</t>
  </si>
  <si>
    <t>Sec.-2071</t>
  </si>
  <si>
    <t>Elem. 2071</t>
  </si>
  <si>
    <t>2202 Sec. Req.</t>
  </si>
  <si>
    <t>2202 Sec. Expd</t>
  </si>
  <si>
    <t>2202- Elem. Req.</t>
  </si>
  <si>
    <t>2202- Elem. Expd</t>
  </si>
  <si>
    <t>2071-Sec. Req.</t>
  </si>
  <si>
    <t>2071-Sec. Expd.</t>
  </si>
  <si>
    <t>2071-Elem. Req.</t>
  </si>
  <si>
    <t>2071-Elem. Expd.</t>
  </si>
  <si>
    <t>For March 2019 Salary</t>
  </si>
  <si>
    <t>For April 2019 Salary</t>
  </si>
  <si>
    <t>For May 2019 Salary</t>
  </si>
  <si>
    <t>For June 2019 Salary</t>
  </si>
  <si>
    <t>For July 2019 Salary</t>
  </si>
  <si>
    <t>For August 2019 Salary</t>
  </si>
  <si>
    <t>For Sept 2019 Salary</t>
  </si>
  <si>
    <t>For Oct. 2019 Salary</t>
  </si>
  <si>
    <t>For Nov. 2019 Salary</t>
  </si>
  <si>
    <t>For Dec. 2019 Salary</t>
  </si>
  <si>
    <t>For Jan. 2020  Salary</t>
  </si>
  <si>
    <t>For Feb. 2020  Salary</t>
  </si>
  <si>
    <t>2019-2020 Total Salary only</t>
  </si>
  <si>
    <t>For D.A arrear, if any</t>
  </si>
  <si>
    <t>For PCA, if any</t>
  </si>
  <si>
    <t>2019-2020 Grand Total</t>
  </si>
  <si>
    <t>For Previous years Liability, If any</t>
  </si>
  <si>
    <t>For Regularisation /Time Bound Arrears</t>
  </si>
  <si>
    <t>Teacher Grade -II</t>
  </si>
  <si>
    <t>Zone</t>
  </si>
  <si>
    <t>001-Salary</t>
  </si>
  <si>
    <t>002-Travel Expenses</t>
  </si>
  <si>
    <t>006-Telephone</t>
  </si>
  <si>
    <t>007-Office Expenses</t>
  </si>
  <si>
    <t>008-Electricity charges</t>
  </si>
  <si>
    <t>009-Rent Rates &amp; Taxes</t>
  </si>
  <si>
    <t>010-Material &amp; Supplies</t>
  </si>
  <si>
    <t>011-Books, Periodicals &amp; Publications</t>
  </si>
  <si>
    <t>014-POL</t>
  </si>
  <si>
    <t>021-Training</t>
  </si>
  <si>
    <t>022-Camps, Seminars &amp; Conference</t>
  </si>
  <si>
    <t>023-Maintenance &amp; Repair</t>
  </si>
  <si>
    <t>028-Grant-In-Aid</t>
  </si>
  <si>
    <t>029-Hospitality / Sumptuary Allowance</t>
  </si>
  <si>
    <t>037-Professional &amp; Special Service Charges</t>
  </si>
  <si>
    <t>071-Medical Reimbursement</t>
  </si>
  <si>
    <t>079-Stipend and Scholarship</t>
  </si>
  <si>
    <t>089-Advertisement and Publicity</t>
  </si>
  <si>
    <t>103-Office Equipments &amp; Appliances</t>
  </si>
  <si>
    <t>Elem.-No. of Sanctioned posts</t>
  </si>
  <si>
    <t>Elem.-Vacant</t>
  </si>
  <si>
    <t>Elem.-Filled</t>
  </si>
  <si>
    <t>Sec.-No. of Sanctioned posts</t>
  </si>
  <si>
    <t>Sec.-Filled</t>
  </si>
  <si>
    <t>Sec.-Vacant</t>
  </si>
  <si>
    <t>Official e-mail id of the institution</t>
  </si>
  <si>
    <t>Employee name dealing BEAMS</t>
  </si>
  <si>
    <t>Mobile no. of Employee dealing BEAMS</t>
  </si>
  <si>
    <t>Employee name dealing Accounts</t>
  </si>
  <si>
    <t>Mobile no. of Employee dealing Accounts</t>
  </si>
  <si>
    <t>Name of the DDO</t>
  </si>
  <si>
    <t>Mobile no. of the DDO</t>
  </si>
  <si>
    <t>Name of the Institution</t>
  </si>
  <si>
    <r>
      <t xml:space="preserve">Lecturer-Mention </t>
    </r>
    <r>
      <rPr>
        <b/>
        <sz val="9"/>
        <rFont val="Arial"/>
        <family val="2"/>
      </rPr>
      <t>Subject</t>
    </r>
    <r>
      <rPr>
        <sz val="9"/>
        <rFont val="Arial"/>
        <family val="2"/>
      </rPr>
      <t xml:space="preserve"> (Including Lect-I/C, Lect. Contractual, Lect. Academic Arrangement, etc.) one row for every sanctioned subject</t>
    </r>
  </si>
  <si>
    <t>Lecturer Sr.-Mention Subject (Senior Lect.) one row for every subject</t>
  </si>
  <si>
    <t>Section Officer-SO (P &amp; S)</t>
  </si>
  <si>
    <t>Librarian Sr. (Senior Librarian)/ Librarian Chief (Chief Librarian)</t>
  </si>
  <si>
    <t>ZEPO (Zonal Education Planning Officer)</t>
  </si>
  <si>
    <t>ZEO (Zonal Education Officer)</t>
  </si>
  <si>
    <t>Teacher- RRET</t>
  </si>
  <si>
    <t>Teacher-RRET-SSA</t>
  </si>
  <si>
    <t>Teacher (if any, mention)</t>
  </si>
  <si>
    <t>Statistical Assistant (SA)</t>
  </si>
  <si>
    <t>Head Assistant</t>
  </si>
  <si>
    <t>Senior Assistant</t>
  </si>
  <si>
    <t>Accounts Assistant</t>
  </si>
  <si>
    <t>Lab. Assistant</t>
  </si>
  <si>
    <t>Junior Assistant</t>
  </si>
  <si>
    <t>Note 2- One row for one designation. In case of Lecturer (Lecturer Senior), one row for each sanctioned Subject.</t>
  </si>
  <si>
    <t>Date of Apptt.     (dd/mm/yyyy) or (dd-mm-yyyy)</t>
  </si>
  <si>
    <t>Scheme  Year 2019-2020</t>
  </si>
  <si>
    <t>DDO BEAMS User-Id</t>
  </si>
  <si>
    <t>DDO BEAMS User-id where pay order for March 2019 Salary</t>
  </si>
  <si>
    <t>DDO BEAMS User-id where pay order for April 2019 Salary</t>
  </si>
  <si>
    <t>DDO BEAMS User-id where pay order for May 2019 Salary</t>
  </si>
  <si>
    <t>DDO BEAMS User-id where pay order for June 2019 Salary</t>
  </si>
  <si>
    <t>DDO BEAMS User-id where pay order for July 2019 Salary</t>
  </si>
  <si>
    <t>DDO BEAMS User-id where pay order for August 2019 Salary</t>
  </si>
  <si>
    <t>DDO BEAMS User-id where pay order for Sept 2019 Salary</t>
  </si>
  <si>
    <t>DDO BEAMS User-id where pay order for Oct. 2019 Salary</t>
  </si>
  <si>
    <t>DDO BEAMS User-id where pay order for Nov. 2019 Salary</t>
  </si>
  <si>
    <t>DDO BEAMS User-id where pay order for Dec. 2019 Salary</t>
  </si>
  <si>
    <t>DDO BEAMS User-id where pay order for Jan. 2020  Salary</t>
  </si>
  <si>
    <t>DDO BEAMS User-id where pay order for Feb. 2020  Salary</t>
  </si>
  <si>
    <t>2019-2020</t>
  </si>
  <si>
    <t>MAJOR HEAD: 2202 General Education</t>
  </si>
  <si>
    <t>Object Head with Dhcode</t>
  </si>
  <si>
    <t>MAJOR HEAD: 2071-Pensions &amp; Other Retirement Benefits</t>
  </si>
  <si>
    <t>*** Any BEAMS related querry can be addressed to e-Mail: caodsej@gmail.com or Connect on ANY DESK (installed on PC/Laptop) or call 9796809703 / 9086470514 (urgency only)</t>
  </si>
  <si>
    <t>Official Email-Id O/o CEO and Official Email-Id of Accounts Section</t>
  </si>
  <si>
    <t>ceoktwr786@gmail.com, ceokishacctts@gmail.com</t>
  </si>
  <si>
    <t>chiefeducationofficerudhampur@rediffmail.com, ceoudhacctts@gmail.com</t>
  </si>
  <si>
    <t>ceorajouri@gmail.com, ceorajacctts@gmail.com</t>
  </si>
  <si>
    <t>ceododa1@gmail.com, ceododacctts@gmail.com</t>
  </si>
  <si>
    <t>chiefeducationofficer_jammu@yahoo.com, ceojmuacctts@gmail.com</t>
  </si>
  <si>
    <t>ceopoonch2017@gmail.com, ceopnhacctts@gmail.com</t>
  </si>
  <si>
    <t>ceo.sambassa@jk.gov.in, ceosmbacctts@gmail.com</t>
  </si>
  <si>
    <t>ceo.ramban123@gmail.com, ceormnacctts@gmail.com</t>
  </si>
  <si>
    <t>ceokathua10@gmail.com, ceokuaacctts@gmail.com</t>
  </si>
  <si>
    <t>ceoreasi@gmail.com, ceorsiacctts@gmail.com</t>
  </si>
  <si>
    <r>
      <t xml:space="preserve">During FY 2019-2020, Scheme Wise </t>
    </r>
    <r>
      <rPr>
        <sz val="14"/>
        <color rgb="FFFF0000"/>
        <rFont val="Arial"/>
        <family val="2"/>
      </rPr>
      <t>Roster of posts</t>
    </r>
    <r>
      <rPr>
        <sz val="14"/>
        <color theme="1"/>
        <rFont val="Arial"/>
        <family val="2"/>
      </rPr>
      <t xml:space="preserve"> Upto the date of dispatch.</t>
    </r>
  </si>
  <si>
    <t>GRAND</t>
  </si>
  <si>
    <t>TOTAL</t>
  </si>
  <si>
    <t>OF</t>
  </si>
  <si>
    <t>SALARY</t>
  </si>
  <si>
    <t>DETAILS</t>
  </si>
  <si>
    <t>IN</t>
  </si>
  <si>
    <t>SCHEME</t>
  </si>
  <si>
    <t>SEC.</t>
  </si>
  <si>
    <t>ELEM.</t>
  </si>
  <si>
    <t>Fill  (%) Rate of HRA:           8 / 16</t>
  </si>
  <si>
    <t>Designation  [Lectuer (Sr.) with subject]</t>
  </si>
  <si>
    <r>
      <t xml:space="preserve"> During 2019-2020, </t>
    </r>
    <r>
      <rPr>
        <b/>
        <sz val="14"/>
        <color rgb="FFFF0000"/>
        <rFont val="Arial"/>
        <family val="2"/>
      </rPr>
      <t>Salary Requirement-Expenditure</t>
    </r>
    <r>
      <rPr>
        <b/>
        <sz val="14"/>
        <rFont val="Arial"/>
        <family val="2"/>
      </rPr>
      <t xml:space="preserve"> under 2202 and 2071 Scheme-Wise upto the date of dispatch</t>
    </r>
  </si>
  <si>
    <t>Scheme for Year 2019-2020</t>
  </si>
  <si>
    <t>Scheme for Year    2019-2020</t>
  </si>
  <si>
    <t>D.O.B                       (dd/mm/yyyy)                        or (dd-mm-yyyy)</t>
  </si>
  <si>
    <t>Date of Apptt.            (dd/mm/yyyy)               or (dd-mm-yyyy)</t>
  </si>
  <si>
    <t>Date of Retirement (dd/mm/yyyy)               or (dd-mm-yyyy)</t>
  </si>
  <si>
    <t>No. of days for which CIL sanctioned(to be sanctioned)</t>
  </si>
  <si>
    <t>Total Amount Required (in Lakhs)</t>
  </si>
  <si>
    <t>Detail / Object Head</t>
  </si>
  <si>
    <t xml:space="preserve">*** Any BEAMS related querry can be addressed to e-Mail: caodsej@gmail.com or Connect on ANY DESK (installed on PC/Laptop) or call 9796809703 / 9086470514 (urgency only).  </t>
  </si>
  <si>
    <t>Consumer Number (Mention Each separately)</t>
  </si>
  <si>
    <t>Secondary/    Elementary</t>
  </si>
  <si>
    <t>Water Connection (Y/N)</t>
  </si>
  <si>
    <t>Water Taxes Previous Years Liability, if any    (in Lakhs)</t>
  </si>
  <si>
    <t>Whether Institution building on rent (Y/N)</t>
  </si>
  <si>
    <t>Whether Rent Assessment of Institution done (Y/N)</t>
  </si>
  <si>
    <t>Previous Years Liability of Rent, if any    (in Lakhs)</t>
  </si>
  <si>
    <t>Designation of employee</t>
  </si>
  <si>
    <t>Rent Required (in Lakhs) including  liability</t>
  </si>
  <si>
    <t>Water Taxes Required  (in Lakhs) including  liability</t>
  </si>
  <si>
    <t>Total Amount Required (in Lakhs) including liability</t>
  </si>
  <si>
    <t>Whether Admissible for Reimbursement under Jammu and Kashmir Medical Attendance-cum- Allowance Rules (Y/N)</t>
  </si>
  <si>
    <t>Whether Reimbursement for Life Consuming Disease (Y/N)</t>
  </si>
  <si>
    <t>071-MRC</t>
  </si>
  <si>
    <t>Scheme for Year      2019-2020</t>
  </si>
  <si>
    <t>Amount Required (in Lakhs) including  liability</t>
  </si>
  <si>
    <t>Previous Years Liability, if any      (in Lakhs)</t>
  </si>
  <si>
    <t>Pre Pry Boys</t>
  </si>
  <si>
    <t>Pre Pry Girls</t>
  </si>
  <si>
    <t>Class 1 Boys</t>
  </si>
  <si>
    <t>Class 1 Girls</t>
  </si>
  <si>
    <t>Class 2 Boys</t>
  </si>
  <si>
    <t>Class 2 Girls</t>
  </si>
  <si>
    <t>Class 3 Boys</t>
  </si>
  <si>
    <t>Class 3 Girls</t>
  </si>
  <si>
    <t>Class 4 Boys</t>
  </si>
  <si>
    <t>Class 4 Girls</t>
  </si>
  <si>
    <t>Class 5 Boys</t>
  </si>
  <si>
    <t>Class 5 Girls</t>
  </si>
  <si>
    <t>Class 6 Boys</t>
  </si>
  <si>
    <t>Class 6 Girls</t>
  </si>
  <si>
    <t>Class 7 Boys</t>
  </si>
  <si>
    <t>Class 7 Girls</t>
  </si>
  <si>
    <t>Class 8 Boys</t>
  </si>
  <si>
    <t>Class 8 Girls</t>
  </si>
  <si>
    <t>0-8 Boys</t>
  </si>
  <si>
    <t>0-8 Girls</t>
  </si>
  <si>
    <t>9-12 Boys</t>
  </si>
  <si>
    <t>9-12 Girls</t>
  </si>
  <si>
    <t>Class 9 Boys</t>
  </si>
  <si>
    <t>Class 9 Girls</t>
  </si>
  <si>
    <t>Class 10 Boys</t>
  </si>
  <si>
    <t>Class 10 Girls</t>
  </si>
  <si>
    <t>Class 11 Boys</t>
  </si>
  <si>
    <t>Class 11 Girls</t>
  </si>
  <si>
    <t>Class 12 Boys</t>
  </si>
  <si>
    <t>Class 12 Girls</t>
  </si>
  <si>
    <t>Subject</t>
  </si>
  <si>
    <t xml:space="preserve"> Adm. Fee. during Oct,18</t>
  </si>
  <si>
    <t xml:space="preserve"> Adm. Fee. during Nov,18</t>
  </si>
  <si>
    <t xml:space="preserve"> Adm. Fee. during Dce,18</t>
  </si>
  <si>
    <t xml:space="preserve"> Adm. Fee. during Oct,19</t>
  </si>
  <si>
    <t xml:space="preserve"> Adm. Fee. during Nov,19</t>
  </si>
  <si>
    <t xml:space="preserve"> Adm. Fee. during Dce,19</t>
  </si>
  <si>
    <t xml:space="preserve"> Adm. Fee. during Jan,19</t>
  </si>
  <si>
    <t xml:space="preserve"> Adm. Fee. during Feb,19</t>
  </si>
  <si>
    <t xml:space="preserve"> Adm. Fee. during Mar,19</t>
  </si>
  <si>
    <t xml:space="preserve"> Adm. Fee. during Apr,19</t>
  </si>
  <si>
    <t xml:space="preserve"> Adm. Fee. during May,19</t>
  </si>
  <si>
    <t xml:space="preserve"> Adm. Fee. during Jun,19</t>
  </si>
  <si>
    <t xml:space="preserve"> Adm. Fee. during Jul,19</t>
  </si>
  <si>
    <t xml:space="preserve"> Adm. Fee. during Aug,19</t>
  </si>
  <si>
    <t xml:space="preserve"> Adm. Fee. during Sep,19</t>
  </si>
  <si>
    <t xml:space="preserve"> Adm. Fee. during Jan,20</t>
  </si>
  <si>
    <t xml:space="preserve"> Adm. Fee. during Feb,20</t>
  </si>
  <si>
    <t xml:space="preserve"> Adm. Fee. during Mar,20</t>
  </si>
  <si>
    <t>Scheme(Sec./ Elem.)</t>
  </si>
  <si>
    <t>SCHEME. 8-TIER classification</t>
  </si>
  <si>
    <t>MDM-07-4202-01-800-0031-2280</t>
  </si>
  <si>
    <t>017-Honorarium &amp; Remuneration</t>
  </si>
  <si>
    <t>062-Foodgrains</t>
  </si>
  <si>
    <t>110-Transportation &amp; Handling Charges</t>
  </si>
  <si>
    <t>Sec. Edu.-07-4202-01-202-0011-0149</t>
  </si>
  <si>
    <t>0705-Teaching Learning Material for HS/HSS</t>
  </si>
  <si>
    <t>0706-Strengthening of labs for HSS</t>
  </si>
  <si>
    <t>0707-Land Compensation</t>
  </si>
  <si>
    <t>070C-Strengthening/ Renovation of HS/HSS building</t>
  </si>
  <si>
    <t>070F-Construction of Building Wall</t>
  </si>
  <si>
    <t>070G-Opening of Pre-Primary/Kindergarden classes</t>
  </si>
  <si>
    <t>070I-Construction of Model Schools</t>
  </si>
  <si>
    <t>070J-Construction of ACRs in HS/HSS buildings (Ongoing)</t>
  </si>
  <si>
    <t>070M-Upgradation of School MS to HS &amp; HS to HSS</t>
  </si>
  <si>
    <t>Elem. Edu.- 07-4202-01-201-0011-0244</t>
  </si>
  <si>
    <t>0700-Purchase of Computer &amp; other Hardware items</t>
  </si>
  <si>
    <t>0702-Strengthening of School Education Department</t>
  </si>
  <si>
    <t>Tr. Edu.- 07-4202-01-800-0011-0987</t>
  </si>
  <si>
    <t>073L-Strengthening of Teacher Bhawan &amp; Auditorium at Govt. GHS Gandhi Nagar Jammu</t>
  </si>
  <si>
    <t>07-2202-01-101-0099-0254-1-V-Elem.</t>
  </si>
  <si>
    <t>07-2202-02-001-0099-0274-1-V-Sec.</t>
  </si>
  <si>
    <t>08-2071-01-117-0099-2327-1-V-NPS</t>
  </si>
  <si>
    <t>08-2071-01-115-0099-2190-1-V-NPS</t>
  </si>
  <si>
    <t>Scheme-8 Tier Classification</t>
  </si>
  <si>
    <t>Expenditure till date</t>
  </si>
  <si>
    <t>Balance till date</t>
  </si>
  <si>
    <t>670- Leave  Encashment  2019-2020</t>
  </si>
  <si>
    <t>670- Leave  Encashment 2020-2021</t>
  </si>
  <si>
    <t xml:space="preserve"> Note 4- Delete rows which are not applicable.   Note 5- Donot disturb the setting. </t>
  </si>
  <si>
    <t xml:space="preserve"> Misc. Receipts. during Oct,18</t>
  </si>
  <si>
    <t xml:space="preserve"> Misc. Receipts. during Nov,18</t>
  </si>
  <si>
    <t xml:space="preserve"> Misc. Receipts. during Dce,18</t>
  </si>
  <si>
    <t xml:space="preserve"> Misc. Receipts. during Jan,19</t>
  </si>
  <si>
    <t xml:space="preserve"> Misc. Receipts. during Feb,19</t>
  </si>
  <si>
    <t xml:space="preserve"> Misc. Receipts. during Mar,19</t>
  </si>
  <si>
    <t xml:space="preserve"> Misc. Receipts. during Apr,19</t>
  </si>
  <si>
    <t xml:space="preserve"> Misc. Receipts. during May,19</t>
  </si>
  <si>
    <t xml:space="preserve"> Misc. Receipts. during Jun,19</t>
  </si>
  <si>
    <t xml:space="preserve"> Misc. Receipts. during Jul,19</t>
  </si>
  <si>
    <t xml:space="preserve"> Misc. Receipts. during Aug,19</t>
  </si>
  <si>
    <t xml:space="preserve"> Misc. Receipts. during Sep,19</t>
  </si>
  <si>
    <t xml:space="preserve"> Misc. Receipts. during Oct,19</t>
  </si>
  <si>
    <t xml:space="preserve"> Misc. Receipts. during Nov,19</t>
  </si>
  <si>
    <t xml:space="preserve"> Misc. Receipts. during Dce,19</t>
  </si>
  <si>
    <t xml:space="preserve"> Misc. Receipts. during Jan,20</t>
  </si>
  <si>
    <t xml:space="preserve"> Misc. Receipts. during Feb,20</t>
  </si>
  <si>
    <t xml:space="preserve"> Misc. Receipts. during Mar,20</t>
  </si>
  <si>
    <t xml:space="preserve">  TOTAL  </t>
  </si>
  <si>
    <t>Sub-Schemes under Secondary Scheme</t>
  </si>
  <si>
    <t>Sub-Schemes under Sub-Schemes</t>
  </si>
  <si>
    <t>DEMAND NO. 08 , DDO ESTIMATION FOR PAYMENT- B2</t>
  </si>
  <si>
    <t xml:space="preserve">Dispatch No:                                                                                             Dated: </t>
  </si>
  <si>
    <t>SNo</t>
  </si>
  <si>
    <t>Particular of Transcation</t>
  </si>
  <si>
    <t>Allottment / Received</t>
  </si>
  <si>
    <t>Payment</t>
  </si>
  <si>
    <t>Balance</t>
  </si>
  <si>
    <t>bca/2018-2019/4/412</t>
  </si>
  <si>
    <t>Bill Payment</t>
  </si>
  <si>
    <t>TV No: 193</t>
  </si>
  <si>
    <t>bcaedu3/bca/2018-2019/11/4894</t>
  </si>
  <si>
    <t>TV No: 42</t>
  </si>
  <si>
    <t>TV No: 135</t>
  </si>
  <si>
    <t>TV No: 199</t>
  </si>
  <si>
    <t>07 /bcaedu3 HOD-RE/07 /2018-2019/2/8196</t>
  </si>
  <si>
    <t>TV No: 250</t>
  </si>
  <si>
    <t>Released by DSE Jammu</t>
  </si>
  <si>
    <t>Allotment  received       till date</t>
  </si>
  <si>
    <t xml:space="preserve">This BEAMS File is to be sent before 20th of every month by each DDO to the CEO Concerned, Accounts Section of CEO Concerned and as an advance copy to the Chief Accounts Officer, Directorate of  School Education Jammu [Official e-mail Id: caodsej@gmail.com]. </t>
  </si>
  <si>
    <t>O/o  CEO concerned will submit their information by or before 25th of every month.</t>
  </si>
  <si>
    <t>BEAMS File Name: District  (space) GHSS / HSS / ZEO / GHS / HS (space) Name of the Institution</t>
  </si>
  <si>
    <t>Major Head /Object Head / Head of Development</t>
  </si>
  <si>
    <t>CAPAX BUDGET</t>
  </si>
  <si>
    <t>Non-Plan Budget</t>
  </si>
  <si>
    <t>DEMAND NO. 07  DDO ESTIMATION FOR PAYMENT- B2</t>
  </si>
  <si>
    <t>07-2202-01-101-0099-0254-1-V-Director School Education Jammu (Primary School Boys)</t>
  </si>
  <si>
    <t xml:space="preserve">01  -  ELEMENTARY SCHEME, Select: </t>
  </si>
  <si>
    <t xml:space="preserve">07-2202-02-001-0099-0274-1-V-Director Education Jammu </t>
  </si>
  <si>
    <t xml:space="preserve">01  -  SECONDARY SCHEME, Select: </t>
  </si>
  <si>
    <r>
      <t xml:space="preserve">*** Any BEAMS related querry can be addressed to e-Mail: caodsej@gmail.com or Connect on </t>
    </r>
    <r>
      <rPr>
        <b/>
        <u/>
        <sz val="10"/>
        <rFont val="Arial"/>
        <family val="2"/>
      </rPr>
      <t xml:space="preserve">ANY DESK </t>
    </r>
    <r>
      <rPr>
        <b/>
        <sz val="10"/>
        <rFont val="Arial"/>
        <family val="2"/>
      </rPr>
      <t xml:space="preserve">(installed on PC/Laptop) or call 9796809703 / 9086470514 (urgency only).  </t>
    </r>
  </si>
  <si>
    <r>
      <t xml:space="preserve">Examples: 1. Govt. Girls Hr. Sec. School Ramsoo : </t>
    </r>
    <r>
      <rPr>
        <b/>
        <sz val="12"/>
        <rFont val="Arial"/>
        <family val="2"/>
      </rPr>
      <t xml:space="preserve">Ramban GHSS Ramsoo </t>
    </r>
    <r>
      <rPr>
        <sz val="12"/>
        <rFont val="Arial"/>
        <family val="2"/>
      </rPr>
      <t xml:space="preserve"> 2. Govt. Hr. Sec. School Channa: </t>
    </r>
    <r>
      <rPr>
        <b/>
        <sz val="12"/>
        <rFont val="Arial"/>
        <family val="2"/>
      </rPr>
      <t xml:space="preserve">Reasi HSS Channa </t>
    </r>
    <r>
      <rPr>
        <sz val="12"/>
        <rFont val="Arial"/>
        <family val="2"/>
      </rPr>
      <t xml:space="preserve"> 3. Zonal Education Officer Ramgarh: </t>
    </r>
    <r>
      <rPr>
        <b/>
        <sz val="12"/>
        <rFont val="Arial"/>
        <family val="2"/>
      </rPr>
      <t>Samba ZEO Ramgarh</t>
    </r>
    <r>
      <rPr>
        <sz val="12"/>
        <rFont val="Arial"/>
        <family val="2"/>
      </rPr>
      <t xml:space="preserve">  4. Govt. Girls High School Garhi: </t>
    </r>
    <r>
      <rPr>
        <b/>
        <sz val="12"/>
        <rFont val="Arial"/>
        <family val="2"/>
      </rPr>
      <t>Udhampur GHS Garhi</t>
    </r>
    <r>
      <rPr>
        <sz val="12"/>
        <rFont val="Arial"/>
        <family val="2"/>
      </rPr>
      <t xml:space="preserve">  5. Govt. High School Kootah: </t>
    </r>
    <r>
      <rPr>
        <b/>
        <sz val="12"/>
        <rFont val="Arial"/>
        <family val="2"/>
      </rPr>
      <t>Kathua HS Kootah</t>
    </r>
  </si>
  <si>
    <t>Note 1 - This sheet is for both Elementary &amp; Secondary Schemes. Always Fill Columns: 1 to 4 for every row.</t>
  </si>
  <si>
    <t xml:space="preserve">Note 3- Delete rows which are not applicable or insert row where required.   Note 4- Donot disturb the setting. </t>
  </si>
  <si>
    <t>EXPENDITURE REGISTER AS PER BEAMS RECORD / INSTITUTION  RECORD</t>
  </si>
  <si>
    <t>Major Head /Object Head / Head of Development:</t>
  </si>
  <si>
    <t>Released by DSEJ / BCO/ Others</t>
  </si>
  <si>
    <t>Order / Try.Voucher No.</t>
  </si>
  <si>
    <t>Order / Try.Voucher  Date</t>
  </si>
  <si>
    <t xml:space="preserve"> Note 3- Delete rows which are not applicable.   Note 4- Insert row where required.  Note 5- Donot disturb the setting. </t>
  </si>
  <si>
    <t xml:space="preserve"> Note 1 - Always Fill Columns: 1 to 4.  Columns: 6 to 11 must have appropriate values.    Note 2- One row for one Object Head under one scheme.  </t>
  </si>
  <si>
    <r>
      <t xml:space="preserve">Note1: Fill Column: 1 to 29 for all in-position employees. Put 0 (zero) in blank column. Don't Merge cells. Insert / Delete row, wherever required.  Note 2: Delete information </t>
    </r>
    <r>
      <rPr>
        <u/>
        <sz val="10"/>
        <color rgb="FFFF0000"/>
        <rFont val="Arial"/>
        <family val="2"/>
      </rPr>
      <t>B</t>
    </r>
    <r>
      <rPr>
        <sz val="10"/>
        <rFont val="Arial"/>
        <family val="2"/>
      </rPr>
      <t>, if not applicable.</t>
    </r>
  </si>
  <si>
    <r>
      <rPr>
        <b/>
        <sz val="10"/>
        <color rgb="FFFF0000"/>
        <rFont val="Arial"/>
        <family val="2"/>
      </rPr>
      <t>B</t>
    </r>
    <r>
      <rPr>
        <b/>
        <sz val="10"/>
        <color theme="1"/>
        <rFont val="Arial"/>
        <family val="2"/>
      </rPr>
      <t xml:space="preserve">. During FY 2019-2020, Information in respect of employees who are working in the institution without sanctioned post i.e. </t>
    </r>
    <r>
      <rPr>
        <b/>
        <sz val="10"/>
        <color rgb="FFFF0000"/>
        <rFont val="Arial"/>
        <family val="2"/>
      </rPr>
      <t>Being</t>
    </r>
    <r>
      <rPr>
        <b/>
        <sz val="10"/>
        <color theme="1"/>
        <rFont val="Arial"/>
        <family val="2"/>
      </rPr>
      <t xml:space="preserve"> </t>
    </r>
    <r>
      <rPr>
        <b/>
        <sz val="10"/>
        <color rgb="FFFF0000"/>
        <rFont val="Arial"/>
        <family val="2"/>
      </rPr>
      <t>Surplus</t>
    </r>
    <r>
      <rPr>
        <b/>
        <sz val="10"/>
        <color theme="1"/>
        <rFont val="Arial"/>
        <family val="2"/>
      </rPr>
      <t>.</t>
    </r>
  </si>
  <si>
    <r>
      <t xml:space="preserve">*** Any BEAMS related querry can be addressed to e-Mail: caodsej@gmail.com or Connect on </t>
    </r>
    <r>
      <rPr>
        <b/>
        <u/>
        <sz val="14"/>
        <rFont val="Arial"/>
        <family val="2"/>
      </rPr>
      <t xml:space="preserve">ANY DESK </t>
    </r>
    <r>
      <rPr>
        <b/>
        <sz val="14"/>
        <rFont val="Arial"/>
        <family val="2"/>
      </rPr>
      <t xml:space="preserve">(installed on PC/Laptop) or call 9796809703 / 9086470514 (urgency only).  </t>
    </r>
  </si>
  <si>
    <t xml:space="preserve"> Note 1 - This sheet is both for Salary Requirement-Expenditure Scheme-Wise under 2202 and 2071 .  Note 2- One row for one employee only. (Insert row wherever required.)</t>
  </si>
  <si>
    <t xml:space="preserve"> Note 3 - Fill Columns: 1 to 10 for all employees, Columns: 11 to 22 month wise up to date of dispatch. Columns: 24 to 27 Fill / Keep blank as applicable. </t>
  </si>
  <si>
    <t xml:space="preserve"> Note2 - One row for each Electricity Connection. Note3 -One row for each Water Connection / Rent of Institution. Note 4 - One row for one employee under MRC.</t>
  </si>
  <si>
    <t>Give here No. of beneficiaries.</t>
  </si>
  <si>
    <r>
      <t xml:space="preserve"> During 2019-2020, Scheme-Wise</t>
    </r>
    <r>
      <rPr>
        <b/>
        <sz val="14"/>
        <color rgb="FFFF0000"/>
        <rFont val="Arial"/>
        <family val="2"/>
      </rPr>
      <t xml:space="preserve"> Requirement under different Major Head /Object Head / Head of Development</t>
    </r>
    <r>
      <rPr>
        <b/>
        <sz val="14"/>
        <rFont val="Arial"/>
        <family val="2"/>
      </rPr>
      <t xml:space="preserve"> including Capex Budget upto the date of dispatch</t>
    </r>
  </si>
  <si>
    <r>
      <rPr>
        <b/>
        <sz val="10"/>
        <color rgb="FFFF0000"/>
        <rFont val="Arial"/>
        <family val="2"/>
      </rPr>
      <t>A</t>
    </r>
    <r>
      <rPr>
        <b/>
        <sz val="10"/>
        <color theme="1"/>
        <rFont val="Arial"/>
        <family val="2"/>
      </rPr>
      <t xml:space="preserve">. During FY 2019-2020, </t>
    </r>
    <r>
      <rPr>
        <b/>
        <sz val="10"/>
        <color rgb="FFFF0000"/>
        <rFont val="Arial"/>
        <family val="2"/>
      </rPr>
      <t xml:space="preserve">Scheme Wise Salary Detail </t>
    </r>
    <r>
      <rPr>
        <b/>
        <sz val="10"/>
        <color theme="1"/>
        <rFont val="Arial"/>
        <family val="2"/>
      </rPr>
      <t>of employees working against sanctioned strength / Employees whose Pay orders made against sanctioned posts Upto the date of dispatch.</t>
    </r>
  </si>
  <si>
    <t>073K-Construction of DIET Buildings Jammu</t>
  </si>
  <si>
    <r>
      <t xml:space="preserve">During FY 2019-2020, </t>
    </r>
    <r>
      <rPr>
        <sz val="14"/>
        <color rgb="FFFF0000"/>
        <rFont val="Arial"/>
        <family val="2"/>
      </rPr>
      <t>Scheme Wise / Object Head Wise Expenditure</t>
    </r>
    <r>
      <rPr>
        <sz val="14"/>
        <color theme="1"/>
        <rFont val="Arial"/>
        <family val="2"/>
      </rPr>
      <t xml:space="preserve"> Upto the date of dispatch.</t>
    </r>
  </si>
  <si>
    <t>Totals</t>
  </si>
  <si>
    <t>1.  Enrolment</t>
  </si>
  <si>
    <t xml:space="preserve">2.  Month wise </t>
  </si>
  <si>
    <t xml:space="preserve"> Class wise Admission Fee Collected (</t>
  </si>
  <si>
    <t>wise Admission Fee Collected (</t>
  </si>
  <si>
    <t>Admission</t>
  </si>
  <si>
    <t>Fee</t>
  </si>
  <si>
    <t>Collected</t>
  </si>
  <si>
    <t xml:space="preserve">3.  Month wise </t>
  </si>
  <si>
    <t xml:space="preserve"> Misc.</t>
  </si>
  <si>
    <t>Revenue</t>
  </si>
  <si>
    <t>Receipts</t>
  </si>
  <si>
    <r>
      <t xml:space="preserve"> During 2019-2020, 1.  </t>
    </r>
    <r>
      <rPr>
        <sz val="14"/>
        <color rgb="FFFF0000"/>
        <rFont val="Arial"/>
        <family val="2"/>
      </rPr>
      <t>Class wise Enrolment</t>
    </r>
    <r>
      <rPr>
        <sz val="14"/>
        <rFont val="Arial"/>
        <family val="2"/>
      </rPr>
      <t xml:space="preserve">    2.  </t>
    </r>
    <r>
      <rPr>
        <sz val="14"/>
        <color rgb="FFFF0000"/>
        <rFont val="Arial"/>
        <family val="2"/>
      </rPr>
      <t>Month wise Class wise Admission Fee Collected</t>
    </r>
    <r>
      <rPr>
        <sz val="14"/>
        <rFont val="Arial"/>
        <family val="2"/>
      </rPr>
      <t xml:space="preserve"> ( w.e.f. 01.10.2018  onwards) </t>
    </r>
  </si>
  <si>
    <r>
      <t xml:space="preserve">and  3.  </t>
    </r>
    <r>
      <rPr>
        <sz val="14"/>
        <color rgb="FFFF0000"/>
        <rFont val="Arial"/>
        <family val="2"/>
      </rPr>
      <t>Month Wise Miscellenous Revenue Receipts</t>
    </r>
    <r>
      <rPr>
        <sz val="14"/>
        <rFont val="Arial"/>
        <family val="2"/>
      </rPr>
      <t xml:space="preserve"> (w.e.f. 01.10.2018  onwards) upto the date of dispatch</t>
    </r>
  </si>
  <si>
    <t>Date of Birth</t>
  </si>
  <si>
    <t>Date of Superannuation /Retirement</t>
  </si>
  <si>
    <t>Date of First Appointment</t>
  </si>
  <si>
    <t xml:space="preserve"> Note5-Fill Columns: 3 to 8 for all cases. Note6 - Delete rows which are not applicable. Note7 - Donot disturb the setting.  Note8. -Insert row wherever required.  </t>
  </si>
  <si>
    <t>Mention Medical Treatment taken (Within State/Outside State)</t>
  </si>
  <si>
    <t>If Outside State, Whether Reimbursement Sanctioned (Y/N)</t>
  </si>
  <si>
    <t>Amount Required for Medical Reimbursement Claims including liability, if any (in Lakhs)</t>
  </si>
  <si>
    <t xml:space="preserve">   </t>
  </si>
  <si>
    <r>
      <t xml:space="preserve">028-Grant-In-Aid               </t>
    </r>
    <r>
      <rPr>
        <b/>
        <sz val="10"/>
        <rFont val="Arial"/>
        <family val="2"/>
      </rPr>
      <t xml:space="preserve"> (BETI ANMOL)</t>
    </r>
  </si>
  <si>
    <t>Nature of Duty performed</t>
  </si>
  <si>
    <t>Page no. of Service Book</t>
  </si>
  <si>
    <t>Date from</t>
  </si>
  <si>
    <t>Date to</t>
  </si>
  <si>
    <t>CASH IN-LIEU OF LEAVE SALARY OF Sh. /Smt./ Ms. / Mr. ..............................................</t>
  </si>
  <si>
    <t>No. of days / months Duty performed</t>
  </si>
  <si>
    <t xml:space="preserve">Qualifying days </t>
  </si>
  <si>
    <t>Opening Balance</t>
  </si>
  <si>
    <t>Credit</t>
  </si>
  <si>
    <t>Debit</t>
  </si>
  <si>
    <t>Total days</t>
  </si>
  <si>
    <t>Verified by Higher authority (Y/N)</t>
  </si>
  <si>
    <t>Note: DDO must take into consideration all relevant Instructions /Guidelines /Rules related to the subject while preparing Cash in lieu Leave account.</t>
  </si>
  <si>
    <t>3.  It is certified that  the Medical Reimbursement Claims/ Cases of employees under my control have been forwarded for their reimbursement or sanction by the Higher authority, if required along with relevant documents.</t>
  </si>
  <si>
    <t>4.  It is certified that  Electricity Claim, if applicable  has been projected along with relevant documents.</t>
  </si>
  <si>
    <t>5.  It is certified that  Rent, Rates &amp; Taxes (RRT) Claim, if applicable  has been projected along with relevant documents.</t>
  </si>
  <si>
    <t>6.  It is certified that  Claim under other Object Heads, if applicable  has been projected along with relevant documents.</t>
  </si>
  <si>
    <t>7.  It is certified that  Expenditure Register for all Object Heads for which funds have been alloted /transferred is prepared up to the date of dispatch.</t>
  </si>
  <si>
    <t xml:space="preserve">OFFICE OF THE  .............................................................................    </t>
  </si>
  <si>
    <t>Name of the Accounts Dealing Employee:</t>
  </si>
  <si>
    <t>Name of the BEAMS Dealing Employee:</t>
  </si>
  <si>
    <t>SEAL &amp; SIGNATURE OF THE DDO</t>
  </si>
  <si>
    <r>
      <t xml:space="preserve">1. It is certified that the salary requirement of every employee including </t>
    </r>
    <r>
      <rPr>
        <b/>
        <i/>
        <sz val="12"/>
        <rFont val="Arial"/>
        <family val="2"/>
      </rPr>
      <t>Retirees, if any</t>
    </r>
    <r>
      <rPr>
        <sz val="12"/>
        <rFont val="Arial"/>
        <family val="2"/>
      </rPr>
      <t xml:space="preserve"> under my control has been worked out  after scrutinizing the record and also considering all their previous liabilities, if any</t>
    </r>
    <r>
      <rPr>
        <b/>
        <i/>
        <sz val="12"/>
        <rFont val="Arial"/>
        <family val="2"/>
      </rPr>
      <t xml:space="preserve">. </t>
    </r>
  </si>
  <si>
    <r>
      <t>2.  It is certified that the Leave Encashment Claims of employees who are going to be retired between 01.04.2019 to 31.03.2020 / 01.04.2020 to 31.03.2021 or  employees who have retired before 31.03.2019 including left over cases/revised cases have been worked out  after scrutinizing the record</t>
    </r>
    <r>
      <rPr>
        <b/>
        <i/>
        <sz val="12"/>
        <rFont val="Arial"/>
        <family val="2"/>
      </rPr>
      <t xml:space="preserve">. </t>
    </r>
  </si>
  <si>
    <t>GOOD EFFORTS CERTIFICATE</t>
  </si>
  <si>
    <r>
      <t xml:space="preserve">Note: </t>
    </r>
    <r>
      <rPr>
        <b/>
        <sz val="10"/>
        <color rgb="FFFF0000"/>
        <rFont val="Arial"/>
        <family val="2"/>
      </rPr>
      <t>Good Efforts Certificate</t>
    </r>
    <r>
      <rPr>
        <b/>
        <sz val="10"/>
        <rFont val="Arial"/>
        <family val="2"/>
      </rPr>
      <t xml:space="preserve"> is to be signed by the Accounts Dealing Official in the Institution, BEAMS Incharge in the institution and DDO concerned every month. </t>
    </r>
  </si>
  <si>
    <t>Note 6: Expenditure Register is to be prepared for all Major/Object Heads mentioned above.</t>
  </si>
  <si>
    <t xml:space="preserve"> Note1 - One row for each Retired / going to be retired employee during 2019-2020 &amp; 2020-2021 along with their Leave Account prepared below. Left out cases / Revised claims are also to be given. </t>
  </si>
  <si>
    <t>Class-IV-Mention Orderly/ Chowkidar/ Safaiwala/ Gasman/ Gardener/any other</t>
  </si>
</sst>
</file>

<file path=xl/styles.xml><?xml version="1.0" encoding="utf-8"?>
<styleSheet xmlns="http://schemas.openxmlformats.org/spreadsheetml/2006/main">
  <numFmts count="2">
    <numFmt numFmtId="164" formatCode="0.00000"/>
    <numFmt numFmtId="165" formatCode="[$-F800]dddd\,\ mmmm\ dd\,\ yyyy"/>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FF0000"/>
      <name val="Arial"/>
      <family val="2"/>
    </font>
    <font>
      <sz val="14"/>
      <name val="Arial"/>
      <family val="2"/>
    </font>
    <font>
      <sz val="16"/>
      <name val="Arial"/>
      <family val="2"/>
    </font>
    <font>
      <sz val="10"/>
      <name val="Times New Roman"/>
      <family val="1"/>
    </font>
    <font>
      <sz val="12"/>
      <name val="Arial"/>
      <family val="2"/>
    </font>
    <font>
      <sz val="10"/>
      <name val="Arial"/>
      <family val="2"/>
    </font>
    <font>
      <b/>
      <sz val="11"/>
      <color theme="1"/>
      <name val="Calibri"/>
      <family val="2"/>
      <scheme val="minor"/>
    </font>
    <font>
      <b/>
      <sz val="12"/>
      <name val="Arial"/>
      <family val="2"/>
    </font>
    <font>
      <b/>
      <sz val="10"/>
      <name val="Arial"/>
      <family val="2"/>
    </font>
    <font>
      <u/>
      <sz val="11"/>
      <color theme="10"/>
      <name val="Calibri"/>
      <family val="2"/>
    </font>
    <font>
      <b/>
      <sz val="14"/>
      <name val="Arial"/>
      <family val="2"/>
    </font>
    <font>
      <b/>
      <sz val="16"/>
      <name val="Arial"/>
      <family val="2"/>
    </font>
    <font>
      <u/>
      <sz val="10"/>
      <color theme="10"/>
      <name val="Arial"/>
      <family val="2"/>
    </font>
    <font>
      <sz val="11"/>
      <color theme="1"/>
      <name val="Arial"/>
      <family val="2"/>
    </font>
    <font>
      <b/>
      <sz val="12"/>
      <name val="Times New Roman"/>
      <family val="1"/>
    </font>
    <font>
      <sz val="12"/>
      <name val="Times New Roman"/>
      <family val="1"/>
    </font>
    <font>
      <b/>
      <sz val="16"/>
      <color theme="1"/>
      <name val="Arial"/>
      <family val="2"/>
    </font>
    <font>
      <b/>
      <sz val="11"/>
      <color theme="1"/>
      <name val="Arial"/>
      <family val="2"/>
    </font>
    <font>
      <sz val="9"/>
      <color theme="1"/>
      <name val="Arial"/>
      <family val="2"/>
    </font>
    <font>
      <b/>
      <sz val="14"/>
      <color theme="1"/>
      <name val="Arial"/>
      <family val="2"/>
    </font>
    <font>
      <b/>
      <sz val="18"/>
      <color theme="1"/>
      <name val="Arial"/>
      <family val="2"/>
    </font>
    <font>
      <sz val="18"/>
      <color theme="1"/>
      <name val="Arial"/>
      <family val="2"/>
    </font>
    <font>
      <sz val="11"/>
      <name val="Arial"/>
      <family val="2"/>
    </font>
    <font>
      <b/>
      <u/>
      <sz val="28"/>
      <name val="Arial"/>
      <family val="2"/>
    </font>
    <font>
      <b/>
      <sz val="20"/>
      <name val="Arial"/>
      <family val="2"/>
    </font>
    <font>
      <sz val="10"/>
      <name val="Arial"/>
      <family val="2"/>
    </font>
    <font>
      <sz val="10"/>
      <color indexed="8"/>
      <name val="Arial"/>
      <family val="2"/>
    </font>
    <font>
      <sz val="9"/>
      <name val="Arial"/>
      <family val="2"/>
    </font>
    <font>
      <sz val="8"/>
      <color theme="1"/>
      <name val="Arial"/>
      <family val="2"/>
    </font>
    <font>
      <sz val="10"/>
      <color theme="1"/>
      <name val="Arial"/>
      <family val="2"/>
    </font>
    <font>
      <b/>
      <sz val="14"/>
      <color rgb="FFFF0000"/>
      <name val="Arial"/>
      <family val="2"/>
    </font>
    <font>
      <sz val="12"/>
      <color theme="1"/>
      <name val="Arial"/>
      <family val="2"/>
    </font>
    <font>
      <sz val="14"/>
      <color theme="1"/>
      <name val="Arial"/>
      <family val="2"/>
    </font>
    <font>
      <b/>
      <sz val="8"/>
      <name val="Arial"/>
      <family val="2"/>
    </font>
    <font>
      <sz val="14"/>
      <color rgb="FF00B0F0"/>
      <name val="Arial"/>
      <family val="2"/>
    </font>
    <font>
      <sz val="11"/>
      <color rgb="FFFF0000"/>
      <name val="Calibri"/>
      <family val="2"/>
      <scheme val="minor"/>
    </font>
    <font>
      <b/>
      <sz val="12"/>
      <color theme="1"/>
      <name val="Arial"/>
      <family val="2"/>
    </font>
    <font>
      <sz val="12"/>
      <color theme="1"/>
      <name val="Calibri"/>
      <family val="2"/>
      <scheme val="minor"/>
    </font>
    <font>
      <b/>
      <sz val="12"/>
      <color theme="1"/>
      <name val="Calibri"/>
      <family val="2"/>
      <scheme val="minor"/>
    </font>
    <font>
      <b/>
      <sz val="10"/>
      <color indexed="8"/>
      <name val="Arial"/>
      <family val="2"/>
    </font>
    <font>
      <sz val="12"/>
      <color rgb="FFFF0000"/>
      <name val="Calibri"/>
      <family val="2"/>
      <scheme val="minor"/>
    </font>
    <font>
      <b/>
      <sz val="10"/>
      <color rgb="FFFF0000"/>
      <name val="Arial"/>
      <family val="2"/>
    </font>
    <font>
      <sz val="8"/>
      <name val="Arial"/>
      <family val="2"/>
    </font>
    <font>
      <sz val="10"/>
      <color theme="1"/>
      <name val="Calibri"/>
      <family val="2"/>
      <scheme val="minor"/>
    </font>
    <font>
      <b/>
      <sz val="9"/>
      <name val="Arial"/>
      <family val="2"/>
    </font>
    <font>
      <sz val="8"/>
      <color theme="1"/>
      <name val="Calibri"/>
      <family val="2"/>
      <scheme val="minor"/>
    </font>
    <font>
      <b/>
      <sz val="9"/>
      <color theme="1"/>
      <name val="Arial"/>
      <family val="2"/>
    </font>
    <font>
      <b/>
      <sz val="10"/>
      <color theme="1"/>
      <name val="Arial"/>
      <family val="2"/>
    </font>
    <font>
      <sz val="8"/>
      <name val="Times New Roman"/>
      <family val="1"/>
    </font>
    <font>
      <sz val="8"/>
      <color rgb="FFFF0000"/>
      <name val="Arial"/>
      <family val="2"/>
    </font>
    <font>
      <u/>
      <sz val="10"/>
      <color rgb="FFFF0000"/>
      <name val="Arial"/>
      <family val="2"/>
    </font>
    <font>
      <i/>
      <sz val="14"/>
      <color theme="1"/>
      <name val="Arial"/>
      <family val="2"/>
    </font>
    <font>
      <i/>
      <sz val="14"/>
      <name val="Arial"/>
      <family val="2"/>
    </font>
    <font>
      <sz val="14"/>
      <color rgb="FFFF0000"/>
      <name val="Arial"/>
      <family val="2"/>
    </font>
    <font>
      <sz val="11"/>
      <color rgb="FFFF0000"/>
      <name val="Arial"/>
      <family val="2"/>
    </font>
    <font>
      <sz val="36"/>
      <color theme="1"/>
      <name val="Arial"/>
      <family val="2"/>
    </font>
    <font>
      <i/>
      <sz val="13"/>
      <color theme="1"/>
      <name val="Arial"/>
      <family val="2"/>
    </font>
    <font>
      <sz val="11"/>
      <name val="Calibri"/>
      <family val="2"/>
      <scheme val="minor"/>
    </font>
    <font>
      <sz val="8"/>
      <color rgb="FF333333"/>
      <name val="Arial"/>
      <family val="2"/>
    </font>
    <font>
      <b/>
      <u/>
      <sz val="10"/>
      <name val="Arial"/>
      <family val="2"/>
    </font>
    <font>
      <b/>
      <sz val="16"/>
      <color rgb="FFFF0000"/>
      <name val="Arial"/>
      <family val="2"/>
    </font>
    <font>
      <b/>
      <sz val="8"/>
      <color theme="1"/>
      <name val="Arial"/>
      <family val="2"/>
    </font>
    <font>
      <b/>
      <u/>
      <sz val="14"/>
      <name val="Arial"/>
      <family val="2"/>
    </font>
    <font>
      <b/>
      <sz val="8"/>
      <color rgb="FF333333"/>
      <name val="Arial"/>
      <family val="2"/>
    </font>
    <font>
      <b/>
      <u/>
      <sz val="18"/>
      <name val="Arial"/>
      <family val="2"/>
    </font>
    <font>
      <b/>
      <i/>
      <sz val="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s>
  <cellStyleXfs count="15">
    <xf numFmtId="0" fontId="0" fillId="0" borderId="0"/>
    <xf numFmtId="0" fontId="9" fillId="0" borderId="0"/>
    <xf numFmtId="0" fontId="15" fillId="0" borderId="0"/>
    <xf numFmtId="0" fontId="8" fillId="0" borderId="0"/>
    <xf numFmtId="0" fontId="19" fillId="0" borderId="0" applyNumberFormat="0" applyFill="0" applyBorder="0" applyAlignment="0" applyProtection="0">
      <alignment vertical="top"/>
      <protection locked="0"/>
    </xf>
    <xf numFmtId="0" fontId="7" fillId="0" borderId="0"/>
    <xf numFmtId="0" fontId="22" fillId="0" borderId="0" applyNumberFormat="0" applyFill="0" applyBorder="0" applyAlignment="0" applyProtection="0">
      <alignment vertical="top"/>
      <protection locked="0"/>
    </xf>
    <xf numFmtId="0" fontId="6" fillId="0" borderId="0"/>
    <xf numFmtId="0" fontId="35" fillId="0" borderId="0"/>
    <xf numFmtId="0" fontId="5" fillId="0" borderId="0"/>
    <xf numFmtId="0" fontId="36" fillId="0" borderId="0"/>
    <xf numFmtId="0" fontId="4" fillId="0" borderId="0"/>
    <xf numFmtId="0" fontId="3" fillId="0" borderId="0"/>
    <xf numFmtId="0" fontId="2" fillId="0" borderId="0"/>
    <xf numFmtId="0" fontId="1" fillId="0" borderId="0"/>
  </cellStyleXfs>
  <cellXfs count="340">
    <xf numFmtId="0" fontId="0" fillId="0" borderId="0" xfId="0"/>
    <xf numFmtId="1" fontId="9" fillId="0" borderId="0" xfId="0" applyNumberFormat="1" applyFont="1"/>
    <xf numFmtId="0" fontId="9" fillId="0" borderId="0" xfId="0" applyFont="1"/>
    <xf numFmtId="1" fontId="9" fillId="0" borderId="0" xfId="0" applyNumberFormat="1" applyFont="1" applyAlignment="1">
      <alignment horizontal="center" vertical="center"/>
    </xf>
    <xf numFmtId="1" fontId="9" fillId="0" borderId="1" xfId="0" applyNumberFormat="1" applyFont="1" applyBorder="1" applyAlignment="1">
      <alignment horizontal="center" vertical="center"/>
    </xf>
    <xf numFmtId="1" fontId="9" fillId="0" borderId="1" xfId="0" applyNumberFormat="1" applyFont="1" applyBorder="1" applyAlignment="1">
      <alignment horizontal="center"/>
    </xf>
    <xf numFmtId="1" fontId="10" fillId="0" borderId="1" xfId="0" applyNumberFormat="1" applyFont="1" applyBorder="1" applyAlignment="1">
      <alignment horizontal="center" wrapText="1"/>
    </xf>
    <xf numFmtId="1" fontId="9" fillId="0" borderId="1" xfId="0" applyNumberFormat="1" applyFont="1" applyBorder="1" applyAlignment="1">
      <alignment horizontal="center" wrapText="1"/>
    </xf>
    <xf numFmtId="1" fontId="9" fillId="0" borderId="0" xfId="0" applyNumberFormat="1" applyFont="1" applyAlignment="1">
      <alignment horizontal="center"/>
    </xf>
    <xf numFmtId="0" fontId="0" fillId="0" borderId="0" xfId="0" applyAlignment="1">
      <alignment vertical="center"/>
    </xf>
    <xf numFmtId="0" fontId="9" fillId="0" borderId="1" xfId="0" applyFont="1" applyBorder="1"/>
    <xf numFmtId="0" fontId="14" fillId="0" borderId="0" xfId="0" applyFont="1"/>
    <xf numFmtId="0" fontId="9" fillId="0" borderId="0" xfId="0" applyFont="1" applyAlignment="1">
      <alignment horizontal="right"/>
    </xf>
    <xf numFmtId="0" fontId="21" fillId="0" borderId="0" xfId="0" applyFont="1" applyAlignment="1">
      <alignment horizontal="right"/>
    </xf>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1" fontId="13" fillId="0" borderId="1" xfId="1" applyNumberFormat="1" applyFont="1" applyBorder="1" applyAlignment="1">
      <alignment horizontal="center" vertical="center" wrapText="1"/>
    </xf>
    <xf numFmtId="0" fontId="23" fillId="0" borderId="0" xfId="7" applyFont="1" applyBorder="1"/>
    <xf numFmtId="0" fontId="23" fillId="0" borderId="0" xfId="7" applyFont="1"/>
    <xf numFmtId="0" fontId="26" fillId="0" borderId="1" xfId="7" applyFont="1" applyBorder="1" applyAlignment="1">
      <alignment horizontal="center"/>
    </xf>
    <xf numFmtId="0" fontId="12" fillId="0" borderId="0" xfId="0" applyFont="1"/>
    <xf numFmtId="0" fontId="30" fillId="0" borderId="1" xfId="7" applyFont="1" applyBorder="1" applyAlignment="1">
      <alignment horizontal="center"/>
    </xf>
    <xf numFmtId="0" fontId="23" fillId="0" borderId="2" xfId="7" applyFont="1" applyBorder="1" applyAlignment="1"/>
    <xf numFmtId="0" fontId="23" fillId="0" borderId="1" xfId="7" applyFont="1" applyBorder="1" applyAlignment="1"/>
    <xf numFmtId="0" fontId="23" fillId="0" borderId="4" xfId="7" applyFont="1" applyBorder="1" applyAlignment="1"/>
    <xf numFmtId="0" fontId="23" fillId="0" borderId="0" xfId="7" applyFont="1" applyAlignment="1"/>
    <xf numFmtId="0" fontId="27" fillId="0" borderId="0" xfId="7" applyFont="1" applyAlignment="1">
      <alignment vertical="center"/>
    </xf>
    <xf numFmtId="1" fontId="14"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0" fontId="33" fillId="0" borderId="0" xfId="0" applyFont="1" applyAlignment="1">
      <alignment horizontal="center" vertical="center"/>
    </xf>
    <xf numFmtId="0" fontId="11" fillId="0" borderId="1" xfId="0" applyFont="1" applyBorder="1" applyAlignment="1">
      <alignment horizontal="left" vertical="center"/>
    </xf>
    <xf numFmtId="1" fontId="9" fillId="0" borderId="1" xfId="8" applyNumberFormat="1" applyFont="1" applyBorder="1" applyAlignment="1">
      <alignment horizontal="center" vertical="center" wrapText="1"/>
    </xf>
    <xf numFmtId="1" fontId="24" fillId="0" borderId="1" xfId="1" applyNumberFormat="1" applyFont="1" applyBorder="1" applyAlignment="1">
      <alignment horizontal="center" vertical="center" wrapText="1"/>
    </xf>
    <xf numFmtId="1" fontId="25" fillId="0" borderId="1" xfId="1" applyNumberFormat="1" applyFont="1" applyBorder="1" applyAlignment="1">
      <alignment horizontal="center" vertical="center" wrapText="1"/>
    </xf>
    <xf numFmtId="1" fontId="17" fillId="0" borderId="1" xfId="8" applyNumberFormat="1" applyFont="1" applyBorder="1" applyAlignment="1">
      <alignment horizontal="center" vertical="center" wrapText="1"/>
    </xf>
    <xf numFmtId="0" fontId="9" fillId="0" borderId="1" xfId="9" applyFont="1" applyBorder="1"/>
    <xf numFmtId="0" fontId="23" fillId="0" borderId="0" xfId="11" applyFont="1" applyBorder="1"/>
    <xf numFmtId="0" fontId="23" fillId="0" borderId="0" xfId="11" applyFont="1"/>
    <xf numFmtId="165" fontId="9" fillId="0" borderId="6" xfId="10" applyNumberFormat="1" applyFont="1" applyFill="1" applyBorder="1" applyAlignment="1">
      <alignment wrapText="1"/>
    </xf>
    <xf numFmtId="165" fontId="9" fillId="0" borderId="1" xfId="9" applyNumberFormat="1" applyFont="1" applyBorder="1"/>
    <xf numFmtId="165" fontId="9" fillId="0" borderId="1" xfId="10" applyNumberFormat="1" applyFont="1" applyFill="1" applyBorder="1" applyAlignment="1">
      <alignment wrapText="1"/>
    </xf>
    <xf numFmtId="1" fontId="9" fillId="0" borderId="0" xfId="0" applyNumberFormat="1" applyFont="1" applyAlignment="1">
      <alignment horizontal="center" vertical="center" wrapText="1"/>
    </xf>
    <xf numFmtId="0" fontId="9" fillId="0" borderId="1" xfId="0" applyFont="1" applyBorder="1" applyAlignment="1">
      <alignment horizontal="center" vertical="center"/>
    </xf>
    <xf numFmtId="1" fontId="9" fillId="0" borderId="0" xfId="0" applyNumberFormat="1" applyFont="1" applyBorder="1" applyAlignment="1">
      <alignment horizontal="center" vertical="center" wrapText="1"/>
    </xf>
    <xf numFmtId="0" fontId="32" fillId="0" borderId="0" xfId="5" applyFont="1"/>
    <xf numFmtId="1" fontId="18" fillId="0" borderId="1" xfId="0" applyNumberFormat="1" applyFont="1" applyBorder="1" applyAlignment="1">
      <alignment horizontal="center" vertical="center" wrapText="1"/>
    </xf>
    <xf numFmtId="1" fontId="12" fillId="0" borderId="0" xfId="0" applyNumberFormat="1" applyFont="1" applyBorder="1" applyAlignment="1">
      <alignment horizontal="center" vertical="center"/>
    </xf>
    <xf numFmtId="1" fontId="14"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0" fontId="44" fillId="0" borderId="0" xfId="0" applyFont="1" applyAlignment="1">
      <alignment horizontal="left" vertical="top" wrapText="1"/>
    </xf>
    <xf numFmtId="0" fontId="3" fillId="0" borderId="0" xfId="12"/>
    <xf numFmtId="0" fontId="23" fillId="0" borderId="0" xfId="12" applyFont="1"/>
    <xf numFmtId="0" fontId="3" fillId="0" borderId="0" xfId="12" applyAlignment="1">
      <alignment vertical="center" wrapText="1"/>
    </xf>
    <xf numFmtId="0" fontId="3" fillId="0" borderId="0" xfId="12" applyAlignment="1">
      <alignment horizontal="center" vertical="center" wrapText="1"/>
    </xf>
    <xf numFmtId="0" fontId="23" fillId="0" borderId="1" xfId="12" applyFont="1" applyBorder="1" applyAlignment="1">
      <alignment horizontal="center"/>
    </xf>
    <xf numFmtId="0" fontId="23" fillId="0" borderId="1" xfId="12" applyFont="1" applyBorder="1"/>
    <xf numFmtId="49" fontId="23" fillId="0" borderId="1" xfId="12" applyNumberFormat="1" applyFont="1" applyBorder="1" applyAlignment="1">
      <alignment horizontal="center"/>
    </xf>
    <xf numFmtId="0" fontId="47" fillId="0" borderId="0" xfId="12" applyFont="1"/>
    <xf numFmtId="0" fontId="48" fillId="0" borderId="0" xfId="12" applyFont="1"/>
    <xf numFmtId="0" fontId="49" fillId="3" borderId="1" xfId="12" applyFont="1" applyFill="1" applyBorder="1" applyAlignment="1">
      <alignment horizontal="center" vertical="center"/>
    </xf>
    <xf numFmtId="0" fontId="3" fillId="3" borderId="1" xfId="12" applyFill="1" applyBorder="1" applyAlignment="1">
      <alignment horizontal="center" vertical="center"/>
    </xf>
    <xf numFmtId="0" fontId="3" fillId="0" borderId="1" xfId="12" applyBorder="1" applyAlignment="1">
      <alignment horizontal="center" vertical="center"/>
    </xf>
    <xf numFmtId="0" fontId="47" fillId="0" borderId="1" xfId="12" applyFont="1" applyBorder="1"/>
    <xf numFmtId="0" fontId="3" fillId="0" borderId="1" xfId="12" applyFill="1" applyBorder="1" applyAlignment="1">
      <alignment horizontal="center" vertical="center"/>
    </xf>
    <xf numFmtId="0" fontId="16" fillId="3" borderId="1" xfId="12" applyFont="1" applyFill="1" applyBorder="1" applyAlignment="1">
      <alignment horizontal="center" vertical="center"/>
    </xf>
    <xf numFmtId="0" fontId="16" fillId="0" borderId="1" xfId="12" applyFont="1" applyBorder="1" applyAlignment="1">
      <alignment horizontal="center" vertical="center"/>
    </xf>
    <xf numFmtId="0" fontId="47" fillId="0" borderId="1" xfId="12" applyFont="1" applyBorder="1" applyAlignment="1">
      <alignment horizontal="center" wrapText="1"/>
    </xf>
    <xf numFmtId="0" fontId="47" fillId="0" borderId="1" xfId="12" applyFont="1" applyBorder="1" applyAlignment="1">
      <alignment vertical="center"/>
    </xf>
    <xf numFmtId="0" fontId="47" fillId="0" borderId="0" xfId="12" applyFont="1" applyAlignment="1">
      <alignment horizontal="center"/>
    </xf>
    <xf numFmtId="0" fontId="47" fillId="0" borderId="1" xfId="12" applyFont="1" applyBorder="1" applyAlignment="1">
      <alignment horizontal="center"/>
    </xf>
    <xf numFmtId="0" fontId="50" fillId="0" borderId="1" xfId="12" applyFont="1" applyBorder="1" applyAlignment="1">
      <alignment horizontal="center"/>
    </xf>
    <xf numFmtId="0" fontId="45" fillId="3" borderId="1" xfId="12" applyFont="1" applyFill="1" applyBorder="1" applyAlignment="1">
      <alignment horizontal="center" vertical="center"/>
    </xf>
    <xf numFmtId="0" fontId="45" fillId="0" borderId="1" xfId="12" applyFont="1" applyBorder="1" applyAlignment="1">
      <alignment horizontal="center" vertical="center"/>
    </xf>
    <xf numFmtId="0" fontId="50" fillId="0" borderId="0" xfId="12" applyFont="1"/>
    <xf numFmtId="0" fontId="3" fillId="0" borderId="1" xfId="12" applyFont="1" applyBorder="1" applyAlignment="1">
      <alignment horizontal="center" wrapText="1"/>
    </xf>
    <xf numFmtId="49" fontId="3" fillId="0" borderId="1" xfId="12" applyNumberFormat="1" applyFont="1" applyBorder="1" applyAlignment="1">
      <alignment horizontal="center" wrapText="1"/>
    </xf>
    <xf numFmtId="49" fontId="46" fillId="0" borderId="1" xfId="12" applyNumberFormat="1" applyFont="1" applyBorder="1" applyAlignment="1">
      <alignment horizontal="center"/>
    </xf>
    <xf numFmtId="0" fontId="46" fillId="0" borderId="1" xfId="12" applyFont="1" applyBorder="1" applyAlignment="1">
      <alignment horizontal="center" vertical="center" wrapText="1"/>
    </xf>
    <xf numFmtId="1" fontId="18" fillId="0" borderId="1" xfId="0" applyNumberFormat="1" applyFont="1" applyBorder="1" applyAlignment="1">
      <alignment horizontal="center"/>
    </xf>
    <xf numFmtId="1" fontId="18" fillId="0" borderId="0" xfId="0" applyNumberFormat="1" applyFont="1"/>
    <xf numFmtId="1" fontId="21" fillId="0" borderId="0" xfId="0" applyNumberFormat="1" applyFont="1" applyBorder="1" applyAlignment="1">
      <alignment horizontal="center" vertical="center"/>
    </xf>
    <xf numFmtId="1" fontId="17" fillId="0" borderId="1" xfId="0" applyNumberFormat="1" applyFont="1" applyBorder="1" applyAlignment="1">
      <alignment vertical="center"/>
    </xf>
    <xf numFmtId="1" fontId="18" fillId="0" borderId="1" xfId="0" applyNumberFormat="1" applyFont="1" applyBorder="1" applyAlignment="1">
      <alignment horizontal="center" wrapText="1"/>
    </xf>
    <xf numFmtId="1" fontId="51" fillId="0" borderId="1" xfId="0" applyNumberFormat="1" applyFont="1" applyBorder="1" applyAlignment="1">
      <alignment horizontal="center" vertical="center" wrapText="1"/>
    </xf>
    <xf numFmtId="1" fontId="18" fillId="0" borderId="1" xfId="0" applyNumberFormat="1" applyFont="1" applyBorder="1" applyAlignment="1">
      <alignment horizontal="center" vertical="center"/>
    </xf>
    <xf numFmtId="0" fontId="18" fillId="0" borderId="0" xfId="0" applyFont="1"/>
    <xf numFmtId="1" fontId="17" fillId="0" borderId="1" xfId="0" applyNumberFormat="1" applyFont="1" applyBorder="1" applyAlignment="1">
      <alignment vertical="center" wrapText="1"/>
    </xf>
    <xf numFmtId="1" fontId="18" fillId="0" borderId="0" xfId="0" applyNumberFormat="1" applyFont="1" applyAlignment="1">
      <alignment horizontal="center"/>
    </xf>
    <xf numFmtId="0" fontId="49" fillId="3" borderId="1" xfId="12" applyFont="1" applyFill="1" applyBorder="1" applyAlignment="1">
      <alignment horizontal="center" vertical="center"/>
    </xf>
    <xf numFmtId="0" fontId="2" fillId="0" borderId="0" xfId="13"/>
    <xf numFmtId="0" fontId="27" fillId="0" borderId="1" xfId="12" applyFont="1" applyBorder="1" applyAlignment="1">
      <alignment horizontal="center"/>
    </xf>
    <xf numFmtId="1" fontId="17" fillId="0" borderId="1" xfId="0" applyNumberFormat="1" applyFont="1" applyBorder="1" applyAlignment="1">
      <alignment horizontal="center" vertical="center" wrapText="1"/>
    </xf>
    <xf numFmtId="1" fontId="17" fillId="0" borderId="1" xfId="0" applyNumberFormat="1" applyFont="1" applyBorder="1" applyAlignment="1">
      <alignment horizontal="center"/>
    </xf>
    <xf numFmtId="1" fontId="17" fillId="0" borderId="0" xfId="0" applyNumberFormat="1" applyFont="1"/>
    <xf numFmtId="1" fontId="17" fillId="0" borderId="0" xfId="0" applyNumberFormat="1" applyFont="1" applyBorder="1" applyAlignment="1">
      <alignment horizontal="center" vertical="center" wrapText="1"/>
    </xf>
    <xf numFmtId="1" fontId="17" fillId="0" borderId="0" xfId="0" applyNumberFormat="1" applyFont="1" applyBorder="1" applyAlignment="1">
      <alignment horizontal="center" vertical="center"/>
    </xf>
    <xf numFmtId="1" fontId="52" fillId="0" borderId="1" xfId="0" applyNumberFormat="1" applyFont="1" applyBorder="1" applyAlignment="1">
      <alignment horizontal="center" wrapText="1"/>
    </xf>
    <xf numFmtId="0" fontId="38" fillId="0" borderId="0" xfId="13" applyFont="1"/>
    <xf numFmtId="0" fontId="41" fillId="0" borderId="0" xfId="13" applyFont="1" applyAlignment="1">
      <alignment vertical="center" wrapText="1"/>
    </xf>
    <xf numFmtId="164" fontId="41" fillId="0" borderId="1" xfId="13" applyNumberFormat="1" applyFont="1" applyBorder="1" applyAlignment="1">
      <alignment horizontal="center"/>
    </xf>
    <xf numFmtId="0" fontId="47" fillId="0" borderId="0" xfId="13" applyFont="1"/>
    <xf numFmtId="0" fontId="53" fillId="0" borderId="0" xfId="13" applyFont="1"/>
    <xf numFmtId="0" fontId="9" fillId="0" borderId="1" xfId="0" applyFont="1" applyBorder="1" applyAlignment="1">
      <alignment horizontal="center" vertical="center" wrapText="1"/>
    </xf>
    <xf numFmtId="0" fontId="52" fillId="0" borderId="1" xfId="0" applyFont="1" applyBorder="1" applyAlignment="1">
      <alignment horizontal="left" vertical="center" wrapText="1"/>
    </xf>
    <xf numFmtId="0" fontId="37" fillId="0" borderId="1" xfId="0" applyFont="1" applyBorder="1" applyAlignment="1">
      <alignment wrapText="1"/>
    </xf>
    <xf numFmtId="0" fontId="52" fillId="0" borderId="1" xfId="0" applyFont="1" applyBorder="1" applyAlignment="1">
      <alignment vertical="center" wrapText="1"/>
    </xf>
    <xf numFmtId="1" fontId="37" fillId="0" borderId="1" xfId="0" applyNumberFormat="1" applyFont="1" applyBorder="1" applyAlignment="1">
      <alignment horizontal="center" wrapText="1"/>
    </xf>
    <xf numFmtId="1" fontId="52" fillId="0" borderId="1" xfId="0" applyNumberFormat="1" applyFont="1" applyBorder="1" applyAlignment="1">
      <alignment horizontal="center" vertical="center" wrapText="1"/>
    </xf>
    <xf numFmtId="0" fontId="52" fillId="0" borderId="7" xfId="13" applyFont="1" applyBorder="1" applyAlignment="1">
      <alignment vertical="center" wrapText="1"/>
    </xf>
    <xf numFmtId="1" fontId="9" fillId="0" borderId="6" xfId="0" applyNumberFormat="1" applyFont="1" applyBorder="1" applyAlignment="1">
      <alignment horizontal="center" vertical="center" wrapText="1"/>
    </xf>
    <xf numFmtId="0" fontId="9" fillId="0" borderId="1" xfId="0" applyFont="1" applyBorder="1" applyAlignment="1">
      <alignment vertical="center"/>
    </xf>
    <xf numFmtId="1" fontId="9" fillId="0" borderId="6" xfId="0" applyNumberFormat="1" applyFont="1" applyBorder="1" applyAlignment="1">
      <alignment horizontal="center" vertical="center" wrapText="1"/>
    </xf>
    <xf numFmtId="0" fontId="9" fillId="0" borderId="1" xfId="2" applyFont="1" applyBorder="1" applyAlignment="1">
      <alignment horizontal="left" vertical="center" wrapText="1"/>
    </xf>
    <xf numFmtId="0" fontId="23" fillId="0" borderId="0" xfId="13" applyFont="1"/>
    <xf numFmtId="0" fontId="41" fillId="0" borderId="0" xfId="13" applyFont="1"/>
    <xf numFmtId="0" fontId="39" fillId="0" borderId="0" xfId="13" applyFont="1"/>
    <xf numFmtId="0" fontId="28" fillId="0" borderId="0" xfId="13" applyFont="1"/>
    <xf numFmtId="0" fontId="46" fillId="0" borderId="1" xfId="13" applyFont="1" applyBorder="1" applyAlignment="1">
      <alignment horizontal="left" vertical="center"/>
    </xf>
    <xf numFmtId="1" fontId="43" fillId="0" borderId="1" xfId="0" applyNumberFormat="1" applyFont="1" applyBorder="1" applyAlignment="1">
      <alignment horizontal="center" vertical="center" wrapText="1"/>
    </xf>
    <xf numFmtId="0" fontId="38" fillId="0" borderId="1" xfId="13" applyFont="1" applyBorder="1" applyAlignment="1">
      <alignment horizontal="left" vertical="center" wrapText="1"/>
    </xf>
    <xf numFmtId="0" fontId="38" fillId="0" borderId="0" xfId="13" applyFont="1" applyAlignment="1">
      <alignment vertical="center"/>
    </xf>
    <xf numFmtId="0" fontId="38" fillId="0" borderId="0" xfId="13" applyFont="1" applyAlignment="1">
      <alignment vertical="center" wrapText="1"/>
    </xf>
    <xf numFmtId="0" fontId="38" fillId="0" borderId="7" xfId="13" applyFont="1" applyBorder="1" applyAlignment="1">
      <alignment vertical="center" wrapText="1"/>
    </xf>
    <xf numFmtId="0" fontId="55" fillId="0" borderId="0" xfId="13" applyFont="1" applyAlignment="1">
      <alignment vertical="center"/>
    </xf>
    <xf numFmtId="0" fontId="46" fillId="0" borderId="1" xfId="13" applyFont="1" applyBorder="1" applyAlignment="1">
      <alignment horizontal="left" vertical="center" wrapText="1"/>
    </xf>
    <xf numFmtId="0" fontId="38" fillId="0" borderId="0" xfId="13" applyFont="1" applyAlignment="1">
      <alignment wrapText="1"/>
    </xf>
    <xf numFmtId="0" fontId="9" fillId="0" borderId="0" xfId="9" applyFont="1" applyAlignment="1">
      <alignment vertical="center"/>
    </xf>
    <xf numFmtId="0" fontId="46" fillId="0" borderId="1" xfId="13" applyFont="1" applyBorder="1" applyAlignment="1">
      <alignment vertical="center" wrapText="1"/>
    </xf>
    <xf numFmtId="0" fontId="27" fillId="0" borderId="0" xfId="13" applyFont="1"/>
    <xf numFmtId="1" fontId="54" fillId="0" borderId="1" xfId="0" applyNumberFormat="1" applyFont="1" applyBorder="1" applyAlignment="1">
      <alignment horizontal="center" vertical="center" wrapText="1"/>
    </xf>
    <xf numFmtId="0" fontId="27" fillId="0" borderId="1" xfId="13" applyFont="1" applyBorder="1"/>
    <xf numFmtId="0" fontId="16" fillId="0" borderId="0" xfId="13" applyFont="1"/>
    <xf numFmtId="1" fontId="52" fillId="0" borderId="0" xfId="0" applyNumberFormat="1" applyFont="1" applyBorder="1" applyAlignment="1">
      <alignment horizontal="center" vertical="center" wrapText="1"/>
    </xf>
    <xf numFmtId="0" fontId="52" fillId="0" borderId="0" xfId="0" applyFont="1"/>
    <xf numFmtId="0" fontId="9" fillId="0" borderId="0" xfId="0" applyFont="1" applyAlignment="1">
      <alignment vertical="center"/>
    </xf>
    <xf numFmtId="0" fontId="56" fillId="0" borderId="6" xfId="3" applyFont="1" applyBorder="1" applyAlignment="1">
      <alignment wrapText="1"/>
    </xf>
    <xf numFmtId="0" fontId="27" fillId="0" borderId="6" xfId="3" applyFont="1" applyBorder="1" applyAlignment="1">
      <alignment wrapText="1"/>
    </xf>
    <xf numFmtId="0" fontId="54" fillId="0" borderId="1" xfId="0" applyFont="1" applyBorder="1" applyAlignment="1">
      <alignment horizontal="left" vertical="center" wrapText="1"/>
    </xf>
    <xf numFmtId="0" fontId="37" fillId="0" borderId="0" xfId="0" applyFont="1" applyAlignment="1">
      <alignment wrapText="1"/>
    </xf>
    <xf numFmtId="0" fontId="9" fillId="0" borderId="0" xfId="9" applyFont="1" applyFill="1" applyAlignment="1">
      <alignment vertical="center"/>
    </xf>
    <xf numFmtId="1" fontId="9" fillId="0" borderId="0" xfId="9" applyNumberFormat="1" applyFont="1" applyFill="1" applyBorder="1" applyAlignment="1">
      <alignment vertical="center" wrapText="1"/>
    </xf>
    <xf numFmtId="1" fontId="9" fillId="0" borderId="1" xfId="0" applyNumberFormat="1" applyFont="1" applyBorder="1" applyAlignment="1">
      <alignment horizontal="left" wrapText="1"/>
    </xf>
    <xf numFmtId="1" fontId="9" fillId="0" borderId="1" xfId="0" applyNumberFormat="1" applyFont="1" applyBorder="1" applyAlignment="1">
      <alignment horizontal="left" vertical="center" wrapText="1"/>
    </xf>
    <xf numFmtId="0" fontId="9" fillId="0" borderId="0" xfId="0" applyFont="1" applyAlignment="1">
      <alignment horizontal="left"/>
    </xf>
    <xf numFmtId="1" fontId="52" fillId="0" borderId="0" xfId="0" applyNumberFormat="1" applyFont="1" applyAlignment="1">
      <alignment horizontal="center" vertical="center"/>
    </xf>
    <xf numFmtId="1" fontId="52" fillId="0" borderId="1" xfId="0" applyNumberFormat="1" applyFont="1" applyBorder="1" applyAlignment="1">
      <alignment horizontal="center" vertical="center"/>
    </xf>
    <xf numFmtId="1" fontId="52" fillId="0" borderId="0" xfId="0" applyNumberFormat="1" applyFont="1" applyAlignment="1">
      <alignment horizontal="center"/>
    </xf>
    <xf numFmtId="1" fontId="58" fillId="0" borderId="1" xfId="0" applyNumberFormat="1" applyFont="1" applyBorder="1" applyAlignment="1">
      <alignment horizontal="center" vertical="center" wrapText="1"/>
    </xf>
    <xf numFmtId="1" fontId="58" fillId="0" borderId="1" xfId="0" applyNumberFormat="1" applyFont="1" applyBorder="1" applyAlignment="1">
      <alignment horizontal="center" vertical="center"/>
    </xf>
    <xf numFmtId="1" fontId="52" fillId="0" borderId="0" xfId="0" applyNumberFormat="1" applyFont="1" applyAlignment="1">
      <alignment horizontal="center" vertical="center" wrapText="1"/>
    </xf>
    <xf numFmtId="1" fontId="59" fillId="0" borderId="1" xfId="0" applyNumberFormat="1" applyFont="1" applyBorder="1" applyAlignment="1">
      <alignment horizontal="center" vertical="center" wrapText="1"/>
    </xf>
    <xf numFmtId="1" fontId="52" fillId="0" borderId="1" xfId="9" applyNumberFormat="1" applyFont="1" applyBorder="1" applyAlignment="1">
      <alignment horizontal="center"/>
    </xf>
    <xf numFmtId="1" fontId="59" fillId="0" borderId="1" xfId="0" applyNumberFormat="1" applyFont="1" applyBorder="1" applyAlignment="1">
      <alignment horizontal="center" vertical="center"/>
    </xf>
    <xf numFmtId="0" fontId="10" fillId="0" borderId="0" xfId="9" applyFont="1" applyAlignment="1">
      <alignment vertical="center"/>
    </xf>
    <xf numFmtId="1" fontId="43" fillId="0" borderId="2" xfId="0" applyNumberFormat="1" applyFont="1" applyBorder="1" applyAlignment="1">
      <alignment vertical="center"/>
    </xf>
    <xf numFmtId="1" fontId="52" fillId="0" borderId="0" xfId="0" applyNumberFormat="1" applyFont="1"/>
    <xf numFmtId="165" fontId="52" fillId="0" borderId="1" xfId="10" applyNumberFormat="1" applyFont="1" applyFill="1" applyBorder="1" applyAlignment="1">
      <alignment horizontal="center" vertical="center" wrapText="1"/>
    </xf>
    <xf numFmtId="165" fontId="52" fillId="0" borderId="1" xfId="9" applyNumberFormat="1" applyFont="1" applyBorder="1" applyAlignment="1">
      <alignment horizontal="center" vertical="center"/>
    </xf>
    <xf numFmtId="165" fontId="52" fillId="0" borderId="6" xfId="10" applyNumberFormat="1" applyFont="1" applyFill="1" applyBorder="1" applyAlignment="1">
      <alignment horizontal="center" vertical="center" wrapText="1"/>
    </xf>
    <xf numFmtId="1" fontId="9" fillId="0" borderId="1" xfId="0" applyNumberFormat="1" applyFont="1" applyBorder="1"/>
    <xf numFmtId="1" fontId="52" fillId="0" borderId="0" xfId="9" applyNumberFormat="1" applyFont="1" applyBorder="1" applyAlignment="1">
      <alignment horizontal="center" vertical="center" wrapText="1"/>
    </xf>
    <xf numFmtId="1" fontId="43" fillId="0" borderId="0" xfId="0" applyNumberFormat="1" applyFont="1" applyBorder="1" applyAlignment="1">
      <alignment horizontal="center" vertical="center" wrapText="1"/>
    </xf>
    <xf numFmtId="1" fontId="9" fillId="0" borderId="0" xfId="0" applyNumberFormat="1" applyFont="1" applyBorder="1"/>
    <xf numFmtId="1" fontId="17" fillId="0" borderId="6" xfId="0" applyNumberFormat="1" applyFont="1" applyBorder="1" applyAlignment="1">
      <alignment horizontal="center" vertical="center" wrapText="1"/>
    </xf>
    <xf numFmtId="1" fontId="18" fillId="0" borderId="6" xfId="0" applyNumberFormat="1" applyFont="1" applyBorder="1" applyAlignment="1">
      <alignment horizontal="center" vertical="center" wrapText="1"/>
    </xf>
    <xf numFmtId="1" fontId="9" fillId="0" borderId="6" xfId="9" applyNumberFormat="1" applyFont="1" applyBorder="1" applyAlignment="1">
      <alignment horizontal="center" vertical="center" wrapText="1"/>
    </xf>
    <xf numFmtId="0" fontId="20" fillId="0" borderId="1" xfId="9" applyFont="1" applyBorder="1" applyAlignment="1">
      <alignment vertical="center"/>
    </xf>
    <xf numFmtId="0" fontId="23" fillId="0" borderId="0" xfId="13" applyFont="1" applyBorder="1"/>
    <xf numFmtId="0" fontId="20" fillId="0" borderId="0" xfId="9" applyFont="1" applyBorder="1" applyAlignment="1">
      <alignment vertical="center"/>
    </xf>
    <xf numFmtId="1" fontId="9" fillId="0" borderId="0" xfId="0" applyNumberFormat="1" applyFont="1" applyBorder="1" applyAlignment="1">
      <alignment horizontal="center"/>
    </xf>
    <xf numFmtId="0" fontId="11" fillId="0" borderId="0" xfId="9" applyFont="1" applyBorder="1" applyAlignment="1">
      <alignment vertical="center"/>
    </xf>
    <xf numFmtId="0" fontId="11" fillId="0" borderId="1" xfId="9" applyFont="1" applyBorder="1" applyAlignment="1">
      <alignment vertical="center"/>
    </xf>
    <xf numFmtId="0" fontId="42" fillId="0" borderId="2" xfId="11" applyFont="1" applyBorder="1" applyAlignment="1">
      <alignment vertical="center" wrapText="1"/>
    </xf>
    <xf numFmtId="0" fontId="61" fillId="0" borderId="1" xfId="11" applyFont="1" applyBorder="1" applyAlignment="1">
      <alignment horizontal="center" vertical="center" wrapText="1"/>
    </xf>
    <xf numFmtId="0" fontId="61" fillId="0" borderId="1" xfId="11" applyFont="1" applyBorder="1" applyAlignment="1">
      <alignment horizontal="left" vertical="center" wrapText="1"/>
    </xf>
    <xf numFmtId="0" fontId="61" fillId="0" borderId="2" xfId="11" applyFont="1" applyBorder="1" applyAlignment="1">
      <alignment vertical="center" wrapText="1"/>
    </xf>
    <xf numFmtId="0" fontId="42" fillId="0" borderId="1" xfId="11" applyFont="1" applyBorder="1" applyAlignment="1">
      <alignment horizontal="left" vertical="top" wrapText="1"/>
    </xf>
    <xf numFmtId="49" fontId="42" fillId="0" borderId="1" xfId="11" applyNumberFormat="1" applyFont="1" applyBorder="1" applyAlignment="1">
      <alignment horizontal="left" vertical="center" wrapText="1"/>
    </xf>
    <xf numFmtId="0" fontId="11" fillId="0" borderId="1" xfId="6" applyFont="1" applyBorder="1" applyAlignment="1" applyProtection="1">
      <alignment horizontal="left" vertical="center" wrapText="1"/>
    </xf>
    <xf numFmtId="0" fontId="11" fillId="0" borderId="1" xfId="4" applyFont="1" applyBorder="1" applyAlignment="1" applyProtection="1">
      <alignment horizontal="left" vertical="center" wrapText="1"/>
    </xf>
    <xf numFmtId="0" fontId="11" fillId="0" borderId="1" xfId="4" applyFont="1" applyBorder="1" applyAlignment="1" applyProtection="1">
      <alignment vertical="center" wrapText="1"/>
    </xf>
    <xf numFmtId="0" fontId="11" fillId="0" borderId="1" xfId="5" applyFont="1" applyBorder="1" applyAlignment="1">
      <alignment horizontal="left" vertical="center" wrapText="1"/>
    </xf>
    <xf numFmtId="0" fontId="62" fillId="0" borderId="7" xfId="2" applyFont="1" applyFill="1" applyBorder="1" applyAlignment="1">
      <alignment horizontal="left" vertical="center"/>
    </xf>
    <xf numFmtId="0" fontId="11" fillId="0" borderId="1" xfId="0" applyFont="1" applyBorder="1" applyAlignment="1">
      <alignment vertical="center"/>
    </xf>
    <xf numFmtId="0" fontId="62" fillId="0" borderId="1" xfId="2" applyFont="1" applyBorder="1" applyAlignment="1">
      <alignment horizontal="left" vertical="center"/>
    </xf>
    <xf numFmtId="0" fontId="62" fillId="2" borderId="1" xfId="2" applyFont="1" applyFill="1" applyBorder="1" applyAlignment="1">
      <alignment horizontal="left" vertical="center"/>
    </xf>
    <xf numFmtId="0" fontId="11" fillId="0" borderId="7" xfId="0" applyFont="1" applyFill="1" applyBorder="1" applyAlignment="1">
      <alignment vertical="center"/>
    </xf>
    <xf numFmtId="0" fontId="62" fillId="0" borderId="1" xfId="2" applyFont="1" applyFill="1" applyBorder="1" applyAlignment="1">
      <alignment horizontal="left" vertical="center"/>
    </xf>
    <xf numFmtId="0" fontId="11" fillId="0" borderId="1" xfId="0" applyFont="1" applyFill="1" applyBorder="1" applyAlignment="1">
      <alignment vertical="center"/>
    </xf>
    <xf numFmtId="0" fontId="11" fillId="0" borderId="0" xfId="5" applyFont="1"/>
    <xf numFmtId="0" fontId="61" fillId="0" borderId="1" xfId="11" applyFont="1" applyBorder="1" applyAlignment="1">
      <alignment vertical="center" wrapText="1"/>
    </xf>
    <xf numFmtId="0" fontId="42" fillId="0" borderId="1" xfId="11" applyFont="1" applyBorder="1" applyAlignment="1">
      <alignment vertical="center" wrapText="1"/>
    </xf>
    <xf numFmtId="0" fontId="42" fillId="0" borderId="0" xfId="11" applyFont="1" applyBorder="1" applyAlignment="1">
      <alignment horizontal="left" vertical="top" wrapText="1"/>
    </xf>
    <xf numFmtId="0" fontId="42" fillId="0" borderId="0" xfId="11" applyFont="1" applyBorder="1"/>
    <xf numFmtId="1" fontId="52" fillId="0" borderId="1" xfId="0" applyNumberFormat="1" applyFont="1" applyBorder="1" applyAlignment="1">
      <alignment horizontal="center"/>
    </xf>
    <xf numFmtId="1" fontId="43" fillId="0" borderId="6" xfId="0" applyNumberFormat="1" applyFont="1" applyBorder="1" applyAlignment="1">
      <alignment horizontal="center" vertical="center" wrapText="1"/>
    </xf>
    <xf numFmtId="1" fontId="9" fillId="0" borderId="1" xfId="1" applyNumberFormat="1" applyFont="1" applyBorder="1" applyAlignment="1">
      <alignment horizontal="center" vertical="center" wrapText="1"/>
    </xf>
    <xf numFmtId="1" fontId="9" fillId="0" borderId="1" xfId="1" applyNumberFormat="1" applyFont="1" applyBorder="1"/>
    <xf numFmtId="1" fontId="9" fillId="0" borderId="1" xfId="1" applyNumberFormat="1" applyFont="1" applyBorder="1" applyAlignment="1">
      <alignment horizontal="center"/>
    </xf>
    <xf numFmtId="0" fontId="42" fillId="0" borderId="1" xfId="11" applyFont="1" applyBorder="1" applyAlignment="1">
      <alignment horizontal="center" vertical="center" wrapText="1"/>
    </xf>
    <xf numFmtId="1" fontId="9" fillId="0" borderId="1" xfId="1" applyNumberFormat="1" applyFont="1" applyBorder="1" applyAlignment="1">
      <alignment wrapText="1"/>
    </xf>
    <xf numFmtId="0" fontId="41" fillId="0" borderId="0" xfId="13" applyFont="1" applyBorder="1"/>
    <xf numFmtId="0" fontId="14" fillId="0" borderId="0" xfId="9" applyFont="1" applyBorder="1" applyAlignment="1">
      <alignment vertical="center"/>
    </xf>
    <xf numFmtId="1" fontId="9" fillId="0" borderId="0" xfId="1" applyNumberFormat="1" applyFont="1"/>
    <xf numFmtId="1" fontId="9" fillId="0" borderId="0" xfId="1" applyNumberFormat="1" applyFont="1" applyAlignment="1">
      <alignment horizontal="center"/>
    </xf>
    <xf numFmtId="0" fontId="9" fillId="0" borderId="1" xfId="13" applyFont="1" applyBorder="1" applyAlignment="1">
      <alignment vertical="center" wrapText="1"/>
    </xf>
    <xf numFmtId="1" fontId="52" fillId="0" borderId="1" xfId="1" applyNumberFormat="1" applyFont="1" applyBorder="1" applyAlignment="1">
      <alignment horizontal="center" vertical="center" wrapText="1"/>
    </xf>
    <xf numFmtId="1" fontId="52" fillId="0" borderId="0" xfId="1" applyNumberFormat="1" applyFont="1"/>
    <xf numFmtId="1" fontId="9" fillId="0" borderId="1" xfId="1" applyNumberFormat="1" applyFont="1" applyBorder="1" applyAlignment="1">
      <alignment vertical="center" wrapText="1"/>
    </xf>
    <xf numFmtId="1" fontId="9" fillId="0" borderId="0" xfId="1" applyNumberFormat="1" applyFont="1" applyAlignment="1">
      <alignment vertical="center"/>
    </xf>
    <xf numFmtId="164" fontId="9" fillId="0" borderId="1" xfId="1" applyNumberFormat="1" applyFont="1" applyBorder="1" applyAlignment="1"/>
    <xf numFmtId="1" fontId="52" fillId="0" borderId="1" xfId="1" applyNumberFormat="1" applyFont="1" applyBorder="1"/>
    <xf numFmtId="164" fontId="52" fillId="0" borderId="1" xfId="1" applyNumberFormat="1" applyFont="1" applyBorder="1" applyAlignment="1"/>
    <xf numFmtId="1" fontId="52" fillId="0" borderId="0" xfId="1" applyNumberFormat="1" applyFont="1" applyBorder="1" applyAlignment="1">
      <alignment horizontal="center" vertical="center" wrapText="1"/>
    </xf>
    <xf numFmtId="1" fontId="37" fillId="0" borderId="1" xfId="1" applyNumberFormat="1" applyFont="1" applyBorder="1" applyAlignment="1">
      <alignment vertical="center" wrapText="1"/>
    </xf>
    <xf numFmtId="0" fontId="9" fillId="0" borderId="1" xfId="13" applyFont="1" applyBorder="1" applyAlignment="1">
      <alignment horizontal="left" vertical="center" wrapText="1"/>
    </xf>
    <xf numFmtId="0" fontId="28" fillId="0" borderId="2" xfId="7" applyFont="1" applyBorder="1" applyAlignment="1">
      <alignment horizontal="center" vertical="center" wrapText="1"/>
    </xf>
    <xf numFmtId="0" fontId="28" fillId="0" borderId="1" xfId="7" applyFont="1" applyBorder="1" applyAlignment="1">
      <alignment horizontal="center" vertical="center" wrapText="1"/>
    </xf>
    <xf numFmtId="0" fontId="46" fillId="0" borderId="1" xfId="7" applyFont="1" applyBorder="1" applyAlignment="1">
      <alignment horizontal="center" vertical="center" wrapText="1"/>
    </xf>
    <xf numFmtId="0" fontId="38" fillId="0" borderId="2" xfId="7" applyFont="1" applyBorder="1" applyAlignment="1">
      <alignment horizontal="center" vertical="center" wrapText="1"/>
    </xf>
    <xf numFmtId="0" fontId="38" fillId="0" borderId="1" xfId="7" applyFont="1" applyBorder="1" applyAlignment="1">
      <alignment horizontal="center" vertical="center" wrapText="1"/>
    </xf>
    <xf numFmtId="0" fontId="26" fillId="0" borderId="1" xfId="7" applyFont="1" applyBorder="1" applyAlignment="1">
      <alignment horizontal="center" vertical="center"/>
    </xf>
    <xf numFmtId="0" fontId="30" fillId="0" borderId="1" xfId="7" applyFont="1" applyBorder="1" applyAlignment="1">
      <alignment horizontal="center" vertical="center"/>
    </xf>
    <xf numFmtId="0" fontId="23" fillId="0" borderId="1" xfId="7" applyFont="1" applyBorder="1" applyAlignment="1">
      <alignment horizontal="center" vertical="center"/>
    </xf>
    <xf numFmtId="0" fontId="23" fillId="0" borderId="2" xfId="7" applyFont="1" applyBorder="1" applyAlignment="1">
      <alignment horizontal="center" vertical="center"/>
    </xf>
    <xf numFmtId="0" fontId="23" fillId="0" borderId="4" xfId="7" applyFont="1" applyBorder="1" applyAlignment="1">
      <alignment horizontal="center" vertical="center"/>
    </xf>
    <xf numFmtId="0" fontId="23" fillId="0" borderId="0" xfId="7" applyFont="1" applyAlignment="1">
      <alignment horizontal="center" vertical="center"/>
    </xf>
    <xf numFmtId="0" fontId="46" fillId="0" borderId="2" xfId="7" applyFont="1" applyBorder="1" applyAlignment="1">
      <alignment vertical="center" wrapText="1"/>
    </xf>
    <xf numFmtId="1" fontId="9" fillId="0" borderId="2" xfId="8" applyNumberFormat="1" applyFont="1" applyBorder="1" applyAlignment="1">
      <alignment horizontal="center" vertical="center" wrapText="1"/>
    </xf>
    <xf numFmtId="1" fontId="9" fillId="0" borderId="0" xfId="8" applyNumberFormat="1" applyFont="1" applyBorder="1" applyAlignment="1">
      <alignment vertical="center" wrapText="1"/>
    </xf>
    <xf numFmtId="1" fontId="24" fillId="0" borderId="0" xfId="1" applyNumberFormat="1" applyFont="1" applyBorder="1" applyAlignment="1">
      <alignment horizontal="center" vertical="center" wrapText="1"/>
    </xf>
    <xf numFmtId="1" fontId="25" fillId="0" borderId="0" xfId="1" applyNumberFormat="1" applyFont="1" applyBorder="1" applyAlignment="1">
      <alignment horizontal="center" vertical="center" wrapText="1"/>
    </xf>
    <xf numFmtId="1" fontId="18" fillId="0" borderId="0" xfId="8" applyNumberFormat="1" applyFont="1" applyBorder="1" applyAlignment="1">
      <alignment horizontal="center" vertical="center"/>
    </xf>
    <xf numFmtId="1" fontId="18" fillId="0" borderId="0" xfId="8" applyNumberFormat="1" applyFont="1" applyBorder="1" applyAlignment="1">
      <alignment horizontal="center" vertical="center" wrapText="1"/>
    </xf>
    <xf numFmtId="1" fontId="9" fillId="0" borderId="0" xfId="8" applyNumberFormat="1" applyFont="1" applyBorder="1" applyAlignment="1">
      <alignment horizontal="center" vertical="center" wrapText="1"/>
    </xf>
    <xf numFmtId="0" fontId="14" fillId="0" borderId="1" xfId="0" applyFont="1" applyFill="1" applyBorder="1" applyAlignment="1">
      <alignment horizontal="left"/>
    </xf>
    <xf numFmtId="0" fontId="41" fillId="0" borderId="1" xfId="0" applyFont="1" applyBorder="1" applyAlignment="1">
      <alignment wrapText="1"/>
    </xf>
    <xf numFmtId="0" fontId="41" fillId="0" borderId="1" xfId="0" applyFont="1" applyBorder="1" applyAlignment="1">
      <alignment vertical="center" wrapText="1"/>
    </xf>
    <xf numFmtId="1" fontId="52" fillId="0" borderId="7" xfId="0" applyNumberFormat="1" applyFont="1" applyBorder="1" applyAlignment="1">
      <alignment horizontal="center" vertical="center" wrapText="1"/>
    </xf>
    <xf numFmtId="0" fontId="41" fillId="0" borderId="2" xfId="11" applyFont="1" applyBorder="1" applyAlignment="1">
      <alignment vertical="center" wrapText="1"/>
    </xf>
    <xf numFmtId="0" fontId="46" fillId="0" borderId="1" xfId="0" applyFont="1" applyBorder="1" applyAlignment="1">
      <alignment horizontal="left" vertical="center" wrapText="1"/>
    </xf>
    <xf numFmtId="0" fontId="46" fillId="0" borderId="1" xfId="0" applyFont="1" applyBorder="1" applyAlignment="1">
      <alignment vertical="center" wrapText="1"/>
    </xf>
    <xf numFmtId="0" fontId="14" fillId="0" borderId="1" xfId="13" applyFont="1" applyBorder="1" applyAlignment="1">
      <alignment vertical="center" wrapText="1"/>
    </xf>
    <xf numFmtId="0" fontId="14" fillId="0" borderId="1" xfId="13" applyFont="1" applyBorder="1" applyAlignment="1">
      <alignment horizontal="left" vertical="center" wrapText="1"/>
    </xf>
    <xf numFmtId="0" fontId="41" fillId="0" borderId="1" xfId="11" applyFont="1" applyBorder="1" applyAlignment="1">
      <alignment vertical="center" wrapText="1"/>
    </xf>
    <xf numFmtId="49" fontId="41" fillId="0" borderId="1" xfId="11" applyNumberFormat="1" applyFont="1" applyBorder="1" applyAlignment="1">
      <alignment horizontal="left" vertical="center" wrapText="1"/>
    </xf>
    <xf numFmtId="0" fontId="65" fillId="0" borderId="0" xfId="11" applyFont="1" applyBorder="1"/>
    <xf numFmtId="0" fontId="23" fillId="0" borderId="0" xfId="11" applyFont="1" applyBorder="1" applyAlignment="1">
      <alignment vertical="center"/>
    </xf>
    <xf numFmtId="0" fontId="23" fillId="0" borderId="0" xfId="11" applyFont="1" applyAlignment="1">
      <alignment vertical="center"/>
    </xf>
    <xf numFmtId="0" fontId="41" fillId="0" borderId="0" xfId="11" applyFont="1" applyBorder="1"/>
    <xf numFmtId="0" fontId="41" fillId="0" borderId="0" xfId="11" applyFont="1"/>
    <xf numFmtId="0" fontId="64" fillId="0" borderId="0" xfId="11" applyFont="1" applyBorder="1" applyAlignment="1">
      <alignment vertical="center"/>
    </xf>
    <xf numFmtId="0" fontId="11" fillId="0" borderId="0" xfId="11" applyFont="1" applyBorder="1" applyAlignment="1">
      <alignment vertical="center"/>
    </xf>
    <xf numFmtId="0" fontId="63" fillId="0" borderId="0" xfId="11" applyFont="1" applyBorder="1" applyAlignment="1">
      <alignment vertical="center"/>
    </xf>
    <xf numFmtId="0" fontId="64" fillId="0" borderId="0" xfId="11" applyFont="1" applyAlignment="1">
      <alignment vertical="center"/>
    </xf>
    <xf numFmtId="0" fontId="52" fillId="0" borderId="1" xfId="13" applyFont="1" applyBorder="1" applyAlignment="1">
      <alignment vertical="center" wrapText="1"/>
    </xf>
    <xf numFmtId="17" fontId="14" fillId="0" borderId="1" xfId="1" applyNumberFormat="1" applyFont="1" applyBorder="1" applyAlignment="1">
      <alignment horizontal="center" vertical="center" wrapText="1"/>
    </xf>
    <xf numFmtId="0" fontId="29" fillId="0" borderId="2" xfId="7" applyFont="1" applyBorder="1" applyAlignment="1">
      <alignment vertical="center" wrapText="1"/>
    </xf>
    <xf numFmtId="0" fontId="20" fillId="0" borderId="5" xfId="1" applyFont="1" applyBorder="1" applyAlignment="1">
      <alignment horizontal="left" vertical="center" wrapText="1"/>
    </xf>
    <xf numFmtId="0" fontId="20" fillId="0" borderId="1" xfId="1" applyFont="1" applyBorder="1" applyAlignment="1">
      <alignment horizontal="left" vertical="center" wrapText="1"/>
    </xf>
    <xf numFmtId="0" fontId="66" fillId="0" borderId="1" xfId="11" applyFont="1" applyBorder="1" applyAlignment="1">
      <alignment horizontal="left" vertical="center" wrapText="1"/>
    </xf>
    <xf numFmtId="0" fontId="42" fillId="0" borderId="4" xfId="11" applyFont="1" applyBorder="1" applyAlignment="1">
      <alignment vertical="center" wrapText="1"/>
    </xf>
    <xf numFmtId="1" fontId="9" fillId="0" borderId="1" xfId="9" applyNumberFormat="1" applyFont="1" applyBorder="1" applyAlignment="1">
      <alignment horizontal="left" vertical="center" wrapText="1"/>
    </xf>
    <xf numFmtId="0" fontId="32" fillId="0" borderId="0" xfId="13" applyFont="1" applyFill="1"/>
    <xf numFmtId="0" fontId="9" fillId="0" borderId="0" xfId="13" applyFont="1" applyFill="1"/>
    <xf numFmtId="0" fontId="67" fillId="0" borderId="0" xfId="13" applyFont="1" applyFill="1"/>
    <xf numFmtId="0" fontId="54" fillId="0" borderId="1" xfId="14" applyFont="1" applyFill="1" applyBorder="1" applyAlignment="1">
      <alignment horizontal="center" vertical="center" wrapText="1"/>
    </xf>
    <xf numFmtId="0" fontId="68" fillId="4" borderId="1" xfId="14" applyFont="1" applyFill="1" applyBorder="1" applyAlignment="1">
      <alignment horizontal="left" vertical="center" wrapText="1"/>
    </xf>
    <xf numFmtId="14" fontId="68" fillId="4" borderId="1" xfId="14" applyNumberFormat="1" applyFont="1" applyFill="1" applyBorder="1" applyAlignment="1">
      <alignment horizontal="left" vertical="center" wrapText="1"/>
    </xf>
    <xf numFmtId="0" fontId="68" fillId="4" borderId="1" xfId="14" applyFont="1" applyFill="1" applyBorder="1" applyAlignment="1">
      <alignment horizontal="right" vertical="center" wrapText="1"/>
    </xf>
    <xf numFmtId="0" fontId="55" fillId="0" borderId="0" xfId="13" applyFont="1"/>
    <xf numFmtId="0" fontId="68" fillId="4" borderId="1" xfId="14" applyFont="1" applyFill="1" applyBorder="1" applyAlignment="1">
      <alignment horizontal="center" vertical="center" wrapText="1"/>
    </xf>
    <xf numFmtId="0" fontId="28" fillId="0" borderId="1" xfId="13" applyFont="1" applyBorder="1" applyAlignment="1">
      <alignment vertical="center" wrapText="1"/>
    </xf>
    <xf numFmtId="0" fontId="38" fillId="0" borderId="1" xfId="13" applyFont="1" applyBorder="1" applyAlignment="1">
      <alignment horizontal="center" vertical="center" wrapText="1"/>
    </xf>
    <xf numFmtId="0" fontId="62" fillId="0" borderId="0" xfId="2" applyFont="1" applyFill="1" applyBorder="1" applyAlignment="1">
      <alignment horizontal="left" vertical="center"/>
    </xf>
    <xf numFmtId="0" fontId="11" fillId="0" borderId="0" xfId="0" applyFont="1" applyFill="1" applyBorder="1" applyAlignment="1">
      <alignment vertical="center"/>
    </xf>
    <xf numFmtId="0" fontId="11" fillId="0" borderId="0" xfId="5" applyFont="1" applyAlignment="1">
      <alignment vertical="center"/>
    </xf>
    <xf numFmtId="0" fontId="23" fillId="0" borderId="1" xfId="11" applyFont="1" applyBorder="1"/>
    <xf numFmtId="0" fontId="38" fillId="0" borderId="2" xfId="11" applyFont="1" applyBorder="1" applyAlignment="1">
      <alignment vertical="center" wrapText="1"/>
    </xf>
    <xf numFmtId="0" fontId="71" fillId="0" borderId="1" xfId="0" applyFont="1" applyBorder="1" applyAlignment="1">
      <alignment vertical="center" wrapText="1"/>
    </xf>
    <xf numFmtId="1" fontId="43" fillId="0" borderId="1" xfId="1" applyNumberFormat="1" applyFont="1" applyBorder="1" applyAlignment="1">
      <alignment vertical="center" wrapText="1"/>
    </xf>
    <xf numFmtId="0" fontId="73" fillId="4" borderId="1" xfId="14" applyFont="1" applyFill="1" applyBorder="1" applyAlignment="1">
      <alignment horizontal="right" vertical="center" wrapText="1"/>
    </xf>
    <xf numFmtId="1" fontId="39" fillId="0" borderId="1" xfId="13" applyNumberFormat="1" applyFont="1" applyBorder="1" applyAlignment="1">
      <alignment horizontal="center" vertical="center"/>
    </xf>
    <xf numFmtId="1" fontId="46" fillId="0" borderId="1" xfId="13" applyNumberFormat="1" applyFont="1" applyBorder="1" applyAlignment="1">
      <alignment horizontal="center" vertical="center"/>
    </xf>
    <xf numFmtId="0" fontId="46" fillId="0" borderId="2" xfId="7" applyFont="1" applyBorder="1" applyAlignment="1">
      <alignment horizontal="center" vertical="center" wrapText="1"/>
    </xf>
    <xf numFmtId="0" fontId="57" fillId="0" borderId="2" xfId="7" applyFont="1" applyBorder="1" applyAlignment="1">
      <alignment horizontal="center" vertical="center" wrapText="1"/>
    </xf>
    <xf numFmtId="0" fontId="71" fillId="0" borderId="2" xfId="7" applyFont="1" applyBorder="1" applyAlignment="1">
      <alignment horizontal="center" vertical="center" wrapText="1"/>
    </xf>
    <xf numFmtId="0" fontId="30" fillId="0" borderId="0" xfId="7" applyFont="1" applyBorder="1" applyAlignment="1">
      <alignment horizontal="center" vertical="center"/>
    </xf>
    <xf numFmtId="0" fontId="31" fillId="0" borderId="0" xfId="7" applyFont="1" applyAlignment="1">
      <alignment vertical="center"/>
    </xf>
    <xf numFmtId="1" fontId="9" fillId="0" borderId="1" xfId="1" applyNumberFormat="1" applyFont="1" applyBorder="1" applyAlignment="1">
      <alignment vertical="center"/>
    </xf>
    <xf numFmtId="1" fontId="9" fillId="0" borderId="5" xfId="1" applyNumberFormat="1" applyFont="1" applyBorder="1" applyAlignment="1">
      <alignment vertical="center"/>
    </xf>
    <xf numFmtId="1" fontId="9" fillId="0" borderId="5" xfId="1" applyNumberFormat="1" applyFont="1" applyBorder="1" applyAlignment="1">
      <alignment horizontal="left" vertical="center" wrapText="1"/>
    </xf>
    <xf numFmtId="1" fontId="9" fillId="0" borderId="5" xfId="1" applyNumberFormat="1" applyFont="1" applyBorder="1" applyAlignment="1">
      <alignment vertical="center" wrapText="1"/>
    </xf>
    <xf numFmtId="1" fontId="17" fillId="0" borderId="0" xfId="1" applyNumberFormat="1" applyFont="1" applyAlignment="1">
      <alignment vertical="center"/>
    </xf>
    <xf numFmtId="1" fontId="10" fillId="0" borderId="0" xfId="1" applyNumberFormat="1" applyFont="1" applyAlignment="1">
      <alignment vertical="center"/>
    </xf>
    <xf numFmtId="1" fontId="9" fillId="0" borderId="0" xfId="1" applyNumberFormat="1" applyFont="1" applyAlignment="1">
      <alignment horizontal="center" vertical="center"/>
    </xf>
    <xf numFmtId="1" fontId="14" fillId="0" borderId="0" xfId="1" applyNumberFormat="1" applyFont="1"/>
    <xf numFmtId="1" fontId="14" fillId="0" borderId="0" xfId="1" applyNumberFormat="1" applyFont="1" applyAlignment="1">
      <alignment vertical="center"/>
    </xf>
    <xf numFmtId="1" fontId="14" fillId="0" borderId="0" xfId="1" applyNumberFormat="1" applyFont="1" applyAlignment="1">
      <alignment horizontal="center" vertical="center"/>
    </xf>
    <xf numFmtId="0" fontId="74" fillId="0" borderId="0" xfId="0" applyFont="1" applyAlignment="1">
      <alignment horizontal="center"/>
    </xf>
    <xf numFmtId="1" fontId="51" fillId="0" borderId="1" xfId="9" applyNumberFormat="1" applyFont="1" applyBorder="1" applyAlignment="1">
      <alignment horizontal="left" vertical="center"/>
    </xf>
    <xf numFmtId="0" fontId="14" fillId="0" borderId="0" xfId="0" applyFont="1" applyAlignment="1">
      <alignment horizontal="left" vertical="center" wrapText="1"/>
    </xf>
    <xf numFmtId="0" fontId="9" fillId="0" borderId="0" xfId="0" applyFont="1" applyAlignment="1">
      <alignment horizontal="left" vertical="center" wrapText="1"/>
    </xf>
    <xf numFmtId="0" fontId="20" fillId="0" borderId="3" xfId="0" applyFont="1" applyBorder="1" applyAlignment="1">
      <alignment vertical="center"/>
    </xf>
    <xf numFmtId="0" fontId="72" fillId="0" borderId="0" xfId="0" applyFont="1" applyAlignment="1">
      <alignment horizontal="center"/>
    </xf>
    <xf numFmtId="1" fontId="18" fillId="0" borderId="1" xfId="9" applyNumberFormat="1" applyFont="1" applyBorder="1" applyAlignment="1">
      <alignment horizontal="left" vertical="center" wrapText="1"/>
    </xf>
    <xf numFmtId="0" fontId="37" fillId="0" borderId="1" xfId="0" applyFont="1" applyBorder="1" applyAlignment="1">
      <alignment vertical="center" wrapText="1"/>
    </xf>
    <xf numFmtId="0" fontId="34" fillId="0" borderId="1" xfId="0" applyFont="1" applyBorder="1" applyAlignment="1">
      <alignment horizontal="center" vertical="center"/>
    </xf>
    <xf numFmtId="0" fontId="11" fillId="0" borderId="1" xfId="5" applyFont="1" applyBorder="1" applyAlignment="1">
      <alignment horizontal="center"/>
    </xf>
    <xf numFmtId="0" fontId="14" fillId="0" borderId="1" xfId="0" applyFont="1" applyBorder="1" applyAlignment="1">
      <alignment horizontal="left"/>
    </xf>
    <xf numFmtId="0" fontId="17" fillId="0" borderId="1" xfId="0" applyFont="1" applyBorder="1" applyAlignment="1">
      <alignment horizontal="left" vertical="center" wrapText="1"/>
    </xf>
    <xf numFmtId="0" fontId="14" fillId="0" borderId="1" xfId="0" applyFont="1" applyBorder="1" applyAlignment="1">
      <alignment horizontal="left" vertical="center" wrapText="1"/>
    </xf>
    <xf numFmtId="0" fontId="17" fillId="0" borderId="1" xfId="0" applyFont="1" applyFill="1" applyBorder="1" applyAlignment="1">
      <alignment horizontal="left" wrapText="1"/>
    </xf>
    <xf numFmtId="0" fontId="42" fillId="0" borderId="2" xfId="13" applyFont="1" applyBorder="1" applyAlignment="1">
      <alignment horizontal="left" vertical="center"/>
    </xf>
    <xf numFmtId="0" fontId="42" fillId="0" borderId="3" xfId="13" applyFont="1" applyBorder="1" applyAlignment="1">
      <alignment horizontal="left" vertical="center"/>
    </xf>
    <xf numFmtId="0" fontId="42" fillId="0" borderId="4" xfId="13" applyFont="1" applyBorder="1" applyAlignment="1">
      <alignment horizontal="left" vertical="center"/>
    </xf>
    <xf numFmtId="1" fontId="9" fillId="0" borderId="1" xfId="9" applyNumberFormat="1" applyFont="1" applyFill="1" applyBorder="1" applyAlignment="1">
      <alignment horizontal="left" vertical="center" wrapText="1"/>
    </xf>
    <xf numFmtId="1" fontId="18" fillId="0" borderId="1" xfId="9" applyNumberFormat="1" applyFont="1" applyBorder="1" applyAlignment="1">
      <alignment horizontal="left" vertical="center" wrapText="1"/>
    </xf>
    <xf numFmtId="0" fontId="70" fillId="0" borderId="0" xfId="13" applyFont="1" applyAlignment="1">
      <alignment horizontal="center" vertical="center"/>
    </xf>
    <xf numFmtId="1" fontId="9" fillId="0" borderId="1" xfId="9" applyNumberFormat="1" applyFont="1" applyBorder="1" applyAlignment="1">
      <alignment horizontal="left" vertical="center" wrapText="1"/>
    </xf>
    <xf numFmtId="0" fontId="29" fillId="0" borderId="8" xfId="13" applyFont="1" applyBorder="1" applyAlignment="1">
      <alignment horizontal="center"/>
    </xf>
    <xf numFmtId="1" fontId="18" fillId="0" borderId="5" xfId="9" applyNumberFormat="1" applyFont="1" applyBorder="1" applyAlignment="1">
      <alignment horizontal="left" vertical="center" wrapText="1"/>
    </xf>
    <xf numFmtId="0" fontId="57" fillId="0" borderId="2" xfId="13" applyFont="1" applyBorder="1" applyAlignment="1">
      <alignment horizontal="left" vertical="center"/>
    </xf>
    <xf numFmtId="0" fontId="57" fillId="0" borderId="3" xfId="13" applyFont="1" applyBorder="1" applyAlignment="1">
      <alignment horizontal="left" vertical="center"/>
    </xf>
    <xf numFmtId="0" fontId="57" fillId="0" borderId="8" xfId="13" applyFont="1" applyBorder="1" applyAlignment="1">
      <alignment horizontal="left" vertical="center"/>
    </xf>
    <xf numFmtId="1" fontId="20" fillId="0" borderId="5" xfId="9" applyNumberFormat="1" applyFont="1" applyBorder="1" applyAlignment="1">
      <alignment horizontal="left" vertical="center" wrapText="1"/>
    </xf>
    <xf numFmtId="1" fontId="20" fillId="0" borderId="1" xfId="9" applyNumberFormat="1" applyFont="1" applyBorder="1" applyAlignment="1">
      <alignment horizontal="left" vertical="center" wrapText="1"/>
    </xf>
    <xf numFmtId="1" fontId="11" fillId="0" borderId="1" xfId="9" applyNumberFormat="1" applyFont="1" applyBorder="1" applyAlignment="1">
      <alignment horizontal="left" vertical="center" wrapText="1"/>
    </xf>
    <xf numFmtId="1" fontId="17" fillId="0" borderId="1" xfId="9" applyNumberFormat="1" applyFont="1" applyBorder="1" applyAlignment="1">
      <alignment horizontal="left" vertical="center" wrapText="1"/>
    </xf>
    <xf numFmtId="1" fontId="14" fillId="0" borderId="1" xfId="9" applyNumberFormat="1" applyFont="1" applyBorder="1" applyAlignment="1">
      <alignment horizontal="left" vertical="center" wrapText="1"/>
    </xf>
    <xf numFmtId="1" fontId="11" fillId="0" borderId="9" xfId="9" applyNumberFormat="1" applyFont="1" applyBorder="1" applyAlignment="1">
      <alignment horizontal="left" vertical="center" wrapText="1"/>
    </xf>
    <xf numFmtId="1" fontId="11" fillId="0" borderId="0" xfId="9" applyNumberFormat="1" applyFont="1" applyBorder="1" applyAlignment="1">
      <alignment horizontal="left" vertical="center" wrapText="1"/>
    </xf>
    <xf numFmtId="0" fontId="46" fillId="0" borderId="1" xfId="12" applyFont="1" applyBorder="1" applyAlignment="1">
      <alignment horizontal="center" vertical="center" wrapText="1"/>
    </xf>
    <xf numFmtId="49" fontId="46" fillId="0" borderId="1" xfId="12" applyNumberFormat="1" applyFont="1" applyBorder="1" applyAlignment="1">
      <alignment horizontal="center"/>
    </xf>
    <xf numFmtId="0" fontId="26" fillId="0" borderId="0" xfId="12" applyFont="1" applyAlignment="1">
      <alignment horizontal="center"/>
    </xf>
    <xf numFmtId="0" fontId="27" fillId="0" borderId="1" xfId="12" applyFont="1" applyBorder="1" applyAlignment="1">
      <alignment horizontal="right"/>
    </xf>
    <xf numFmtId="0" fontId="29" fillId="0" borderId="1" xfId="12" applyFont="1" applyBorder="1" applyAlignment="1">
      <alignment horizontal="center" vertical="center" wrapText="1"/>
    </xf>
    <xf numFmtId="0" fontId="57" fillId="0" borderId="1" xfId="12" applyFont="1" applyBorder="1" applyAlignment="1">
      <alignment horizontal="center" vertical="center" wrapText="1"/>
    </xf>
    <xf numFmtId="0" fontId="46" fillId="0" borderId="0" xfId="12" applyFont="1" applyAlignment="1">
      <alignment horizontal="left" wrapText="1"/>
    </xf>
    <xf numFmtId="0" fontId="49" fillId="3" borderId="1" xfId="12" applyFont="1" applyFill="1" applyBorder="1" applyAlignment="1">
      <alignment horizontal="center" vertical="center"/>
    </xf>
  </cellXfs>
  <cellStyles count="15">
    <cellStyle name="Hyperlink" xfId="6" builtinId="8"/>
    <cellStyle name="Hyperlink 2" xfId="4"/>
    <cellStyle name="Normal" xfId="0" builtinId="0"/>
    <cellStyle name="Normal 10" xfId="14"/>
    <cellStyle name="Normal 2" xfId="1"/>
    <cellStyle name="Normal 3" xfId="3"/>
    <cellStyle name="Normal 3 2" xfId="8"/>
    <cellStyle name="Normal 4" xfId="5"/>
    <cellStyle name="Normal 5" xfId="7"/>
    <cellStyle name="Normal 6" xfId="9"/>
    <cellStyle name="Normal 7" xfId="11"/>
    <cellStyle name="Normal 8" xfId="12"/>
    <cellStyle name="Normal 9" xfId="13"/>
    <cellStyle name="Normal_Sheet1" xfId="10"/>
    <cellStyle name="Normal_Sheet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876300</xdr:colOff>
      <xdr:row>5</xdr:row>
      <xdr:rowOff>0</xdr:rowOff>
    </xdr:from>
    <xdr:to>
      <xdr:col>12</xdr:col>
      <xdr:colOff>4233</xdr:colOff>
      <xdr:row>5</xdr:row>
      <xdr:rowOff>385233</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11620500" y="1038225"/>
          <a:ext cx="4233" cy="31855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876300</xdr:colOff>
      <xdr:row>5</xdr:row>
      <xdr:rowOff>0</xdr:rowOff>
    </xdr:from>
    <xdr:to>
      <xdr:col>7</xdr:col>
      <xdr:colOff>876300</xdr:colOff>
      <xdr:row>6</xdr:row>
      <xdr:rowOff>70908</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2438400" y="381000"/>
          <a:ext cx="0" cy="329045"/>
        </a:xfrm>
        <a:prstGeom prst="rect">
          <a:avLst/>
        </a:prstGeom>
        <a:noFill/>
        <a:ln w="9525">
          <a:noFill/>
          <a:miter lim="800000"/>
          <a:headEnd/>
          <a:tailEnd/>
        </a:ln>
      </xdr:spPr>
    </xdr:pic>
    <xdr:clientData/>
  </xdr:twoCellAnchor>
  <xdr:twoCellAnchor editAs="oneCell">
    <xdr:from>
      <xdr:col>9</xdr:col>
      <xdr:colOff>876300</xdr:colOff>
      <xdr:row>5</xdr:row>
      <xdr:rowOff>0</xdr:rowOff>
    </xdr:from>
    <xdr:to>
      <xdr:col>10</xdr:col>
      <xdr:colOff>8315</xdr:colOff>
      <xdr:row>6</xdr:row>
      <xdr:rowOff>70908</xdr:rowOff>
    </xdr:to>
    <xdr:pic>
      <xdr:nvPicPr>
        <xdr:cNvPr id="4" name="Picture 2"/>
        <xdr:cNvPicPr>
          <a:picLocks noChangeAspect="1" noChangeArrowheads="1"/>
        </xdr:cNvPicPr>
      </xdr:nvPicPr>
      <xdr:blipFill>
        <a:blip xmlns:r="http://schemas.openxmlformats.org/officeDocument/2006/relationships" r:embed="rId2"/>
        <a:srcRect/>
        <a:stretch>
          <a:fillRect/>
        </a:stretch>
      </xdr:blipFill>
      <xdr:spPr bwMode="auto">
        <a:xfrm>
          <a:off x="3932959" y="1922318"/>
          <a:ext cx="0" cy="381000"/>
        </a:xfrm>
        <a:prstGeom prst="rect">
          <a:avLst/>
        </a:prstGeom>
        <a:noFill/>
        <a:ln w="9525">
          <a:noFill/>
          <a:miter lim="800000"/>
          <a:headEnd/>
          <a:tailEnd/>
        </a:ln>
      </xdr:spPr>
    </xdr:pic>
    <xdr:clientData/>
  </xdr:twoCellAnchor>
  <xdr:twoCellAnchor editAs="oneCell">
    <xdr:from>
      <xdr:col>10</xdr:col>
      <xdr:colOff>0</xdr:colOff>
      <xdr:row>5</xdr:row>
      <xdr:rowOff>0</xdr:rowOff>
    </xdr:from>
    <xdr:to>
      <xdr:col>10</xdr:col>
      <xdr:colOff>0</xdr:colOff>
      <xdr:row>6</xdr:row>
      <xdr:rowOff>70908</xdr:rowOff>
    </xdr:to>
    <xdr:pic>
      <xdr:nvPicPr>
        <xdr:cNvPr id="5" name="Picture 2"/>
        <xdr:cNvPicPr>
          <a:picLocks noChangeAspect="1" noChangeArrowheads="1"/>
        </xdr:cNvPicPr>
      </xdr:nvPicPr>
      <xdr:blipFill>
        <a:blip xmlns:r="http://schemas.openxmlformats.org/officeDocument/2006/relationships" r:embed="rId1"/>
        <a:srcRect/>
        <a:stretch>
          <a:fillRect/>
        </a:stretch>
      </xdr:blipFill>
      <xdr:spPr bwMode="auto">
        <a:xfrm>
          <a:off x="8665633" y="920750"/>
          <a:ext cx="0" cy="385233"/>
        </a:xfrm>
        <a:prstGeom prst="rect">
          <a:avLst/>
        </a:prstGeom>
        <a:noFill/>
        <a:ln w="9525">
          <a:noFill/>
          <a:miter lim="800000"/>
          <a:headEnd/>
          <a:tailEnd/>
        </a:ln>
      </xdr:spPr>
    </xdr:pic>
    <xdr:clientData/>
  </xdr:twoCellAnchor>
  <xdr:twoCellAnchor editAs="oneCell">
    <xdr:from>
      <xdr:col>10</xdr:col>
      <xdr:colOff>0</xdr:colOff>
      <xdr:row>5</xdr:row>
      <xdr:rowOff>0</xdr:rowOff>
    </xdr:from>
    <xdr:to>
      <xdr:col>10</xdr:col>
      <xdr:colOff>673</xdr:colOff>
      <xdr:row>6</xdr:row>
      <xdr:rowOff>70908</xdr:rowOff>
    </xdr:to>
    <xdr:pic>
      <xdr:nvPicPr>
        <xdr:cNvPr id="6" name="Picture 5"/>
        <xdr:cNvPicPr>
          <a:picLocks noChangeAspect="1" noChangeArrowheads="1"/>
        </xdr:cNvPicPr>
      </xdr:nvPicPr>
      <xdr:blipFill>
        <a:blip xmlns:r="http://schemas.openxmlformats.org/officeDocument/2006/relationships" r:embed="rId3"/>
        <a:srcRect/>
        <a:stretch>
          <a:fillRect/>
        </a:stretch>
      </xdr:blipFill>
      <xdr:spPr bwMode="auto">
        <a:xfrm>
          <a:off x="9967383" y="920750"/>
          <a:ext cx="1731" cy="385233"/>
        </a:xfrm>
        <a:prstGeom prst="rect">
          <a:avLst/>
        </a:prstGeom>
        <a:noFill/>
        <a:ln w="9525">
          <a:noFill/>
          <a:miter lim="800000"/>
          <a:headEnd/>
          <a:tailEnd/>
        </a:ln>
      </xdr:spPr>
    </xdr:pic>
    <xdr:clientData/>
  </xdr:twoCellAnchor>
  <xdr:twoCellAnchor editAs="oneCell">
    <xdr:from>
      <xdr:col>10</xdr:col>
      <xdr:colOff>0</xdr:colOff>
      <xdr:row>5</xdr:row>
      <xdr:rowOff>0</xdr:rowOff>
    </xdr:from>
    <xdr:to>
      <xdr:col>10</xdr:col>
      <xdr:colOff>4233</xdr:colOff>
      <xdr:row>6</xdr:row>
      <xdr:rowOff>70908</xdr:rowOff>
    </xdr:to>
    <xdr:pic>
      <xdr:nvPicPr>
        <xdr:cNvPr id="7" name="Picture 2"/>
        <xdr:cNvPicPr>
          <a:picLocks noChangeAspect="1" noChangeArrowheads="1"/>
        </xdr:cNvPicPr>
      </xdr:nvPicPr>
      <xdr:blipFill>
        <a:blip xmlns:r="http://schemas.openxmlformats.org/officeDocument/2006/relationships" r:embed="rId2"/>
        <a:srcRect/>
        <a:stretch>
          <a:fillRect/>
        </a:stretch>
      </xdr:blipFill>
      <xdr:spPr bwMode="auto">
        <a:xfrm>
          <a:off x="10899775" y="920750"/>
          <a:ext cx="1058" cy="38523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eopoonch2017@gmail.com" TargetMode="External"/><Relationship Id="rId3" Type="http://schemas.openxmlformats.org/officeDocument/2006/relationships/hyperlink" Target="mailto:ceoktwr786@gmail.com" TargetMode="External"/><Relationship Id="rId7" Type="http://schemas.openxmlformats.org/officeDocument/2006/relationships/hyperlink" Target="mailto:chiefeducationofficerudhampur@rediffmail.com" TargetMode="External"/><Relationship Id="rId2" Type="http://schemas.openxmlformats.org/officeDocument/2006/relationships/hyperlink" Target="mailto:ceokathua10@gmail.com" TargetMode="External"/><Relationship Id="rId1" Type="http://schemas.openxmlformats.org/officeDocument/2006/relationships/hyperlink" Target="mailto:ceoreasi@gmail.com" TargetMode="External"/><Relationship Id="rId6" Type="http://schemas.openxmlformats.org/officeDocument/2006/relationships/hyperlink" Target="mailto:chiefeducationofficer_jammu@yahoo.com" TargetMode="External"/><Relationship Id="rId11" Type="http://schemas.openxmlformats.org/officeDocument/2006/relationships/printerSettings" Target="../printerSettings/printerSettings1.bin"/><Relationship Id="rId5" Type="http://schemas.openxmlformats.org/officeDocument/2006/relationships/hyperlink" Target="mailto:ceododa1@gmail.com" TargetMode="External"/><Relationship Id="rId10" Type="http://schemas.openxmlformats.org/officeDocument/2006/relationships/hyperlink" Target="mailto:ceorajouri@gmail.com" TargetMode="External"/><Relationship Id="rId4" Type="http://schemas.openxmlformats.org/officeDocument/2006/relationships/hyperlink" Target="mailto:ceo.ramban123@gmail.com" TargetMode="External"/><Relationship Id="rId9" Type="http://schemas.openxmlformats.org/officeDocument/2006/relationships/hyperlink" Target="mailto:ceo.sambassa@jk.gov.i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23"/>
  <sheetViews>
    <sheetView workbookViewId="0">
      <pane ySplit="8" topLeftCell="A118" activePane="bottomLeft" state="frozen"/>
      <selection pane="bottomLeft" activeCell="B47" sqref="B47"/>
    </sheetView>
  </sheetViews>
  <sheetFormatPr defaultColWidth="9.140625" defaultRowHeight="18"/>
  <cols>
    <col min="1" max="1" width="3.42578125" style="44" customWidth="1"/>
    <col min="2" max="2" width="66.85546875" style="189" customWidth="1"/>
    <col min="3" max="3" width="92.7109375" style="189" customWidth="1"/>
    <col min="4" max="16384" width="9.140625" style="44"/>
  </cols>
  <sheetData>
    <row r="1" spans="2:4" ht="9.75" customHeight="1"/>
    <row r="2" spans="2:4" s="2" customFormat="1" ht="21.75" customHeight="1">
      <c r="B2" s="307" t="s">
        <v>74</v>
      </c>
      <c r="C2" s="307"/>
    </row>
    <row r="3" spans="2:4" s="2" customFormat="1" ht="34.5" customHeight="1">
      <c r="B3" s="312" t="s">
        <v>342</v>
      </c>
      <c r="C3" s="312"/>
    </row>
    <row r="4" spans="2:4" s="2" customFormat="1" ht="34.5" customHeight="1">
      <c r="B4" s="310" t="s">
        <v>512</v>
      </c>
      <c r="C4" s="310"/>
    </row>
    <row r="5" spans="2:4" s="2" customFormat="1" ht="20.25" customHeight="1">
      <c r="B5" s="310" t="s">
        <v>513</v>
      </c>
      <c r="C5" s="310"/>
    </row>
    <row r="6" spans="2:4" s="20" customFormat="1" ht="18.75" customHeight="1">
      <c r="B6" s="311" t="s">
        <v>514</v>
      </c>
      <c r="C6" s="311"/>
    </row>
    <row r="7" spans="2:4" s="20" customFormat="1" ht="34.5" customHeight="1">
      <c r="B7" s="311" t="s">
        <v>524</v>
      </c>
      <c r="C7" s="311"/>
      <c r="D7" s="20" t="s">
        <v>47</v>
      </c>
    </row>
    <row r="8" spans="2:4" s="2" customFormat="1" ht="18" customHeight="1">
      <c r="B8" s="309" t="s">
        <v>80</v>
      </c>
      <c r="C8" s="309"/>
    </row>
    <row r="9" spans="2:4" ht="11.25" customHeight="1"/>
    <row r="10" spans="2:4" ht="21" customHeight="1">
      <c r="B10" s="258" t="s">
        <v>33</v>
      </c>
      <c r="C10" s="259" t="s">
        <v>343</v>
      </c>
    </row>
    <row r="11" spans="2:4" ht="18" customHeight="1">
      <c r="B11" s="181" t="s">
        <v>34</v>
      </c>
      <c r="C11" s="178" t="s">
        <v>344</v>
      </c>
    </row>
    <row r="12" spans="2:4" ht="18" customHeight="1">
      <c r="B12" s="181" t="s">
        <v>35</v>
      </c>
      <c r="C12" s="179" t="s">
        <v>345</v>
      </c>
    </row>
    <row r="13" spans="2:4" ht="18" customHeight="1">
      <c r="B13" s="181" t="s">
        <v>36</v>
      </c>
      <c r="C13" s="180" t="s">
        <v>346</v>
      </c>
    </row>
    <row r="14" spans="2:4" ht="18" customHeight="1">
      <c r="B14" s="181" t="s">
        <v>43</v>
      </c>
      <c r="C14" s="179" t="s">
        <v>347</v>
      </c>
    </row>
    <row r="15" spans="2:4" ht="18" customHeight="1">
      <c r="B15" s="181" t="s">
        <v>37</v>
      </c>
      <c r="C15" s="178" t="s">
        <v>348</v>
      </c>
    </row>
    <row r="16" spans="2:4" ht="18" customHeight="1">
      <c r="B16" s="181" t="s">
        <v>38</v>
      </c>
      <c r="C16" s="178" t="s">
        <v>349</v>
      </c>
    </row>
    <row r="17" spans="2:3" ht="18" customHeight="1">
      <c r="B17" s="181" t="s">
        <v>39</v>
      </c>
      <c r="C17" s="178" t="s">
        <v>350</v>
      </c>
    </row>
    <row r="18" spans="2:3" ht="18" customHeight="1">
      <c r="B18" s="181" t="s">
        <v>40</v>
      </c>
      <c r="C18" s="179" t="s">
        <v>351</v>
      </c>
    </row>
    <row r="19" spans="2:3" ht="18" customHeight="1">
      <c r="B19" s="181" t="s">
        <v>41</v>
      </c>
      <c r="C19" s="179" t="s">
        <v>352</v>
      </c>
    </row>
    <row r="20" spans="2:3" ht="18" customHeight="1">
      <c r="B20" s="181" t="s">
        <v>42</v>
      </c>
      <c r="C20" s="179" t="s">
        <v>353</v>
      </c>
    </row>
    <row r="21" spans="2:3" ht="20.100000000000001" customHeight="1"/>
    <row r="22" spans="2:3">
      <c r="B22" s="30" t="s">
        <v>492</v>
      </c>
      <c r="C22" s="183" t="s">
        <v>58</v>
      </c>
    </row>
    <row r="23" spans="2:3" ht="18.75">
      <c r="B23" s="184" t="s">
        <v>13</v>
      </c>
      <c r="C23" s="183" t="s">
        <v>98</v>
      </c>
    </row>
    <row r="24" spans="2:3" ht="18.75">
      <c r="B24" s="184" t="s">
        <v>15</v>
      </c>
      <c r="C24" s="183" t="s">
        <v>63</v>
      </c>
    </row>
    <row r="25" spans="2:3" ht="18.75">
      <c r="B25" s="184" t="s">
        <v>25</v>
      </c>
      <c r="C25" s="183" t="s">
        <v>64</v>
      </c>
    </row>
    <row r="26" spans="2:3" ht="18.75">
      <c r="B26" s="185" t="s">
        <v>44</v>
      </c>
      <c r="C26" s="183" t="s">
        <v>59</v>
      </c>
    </row>
    <row r="27" spans="2:3" ht="18.75">
      <c r="B27" s="182" t="s">
        <v>96</v>
      </c>
      <c r="C27" s="186" t="s">
        <v>105</v>
      </c>
    </row>
    <row r="28" spans="2:3" ht="26.25" customHeight="1">
      <c r="B28" s="308" t="s">
        <v>103</v>
      </c>
      <c r="C28" s="308"/>
    </row>
    <row r="29" spans="2:3">
      <c r="B29" s="30" t="s">
        <v>493</v>
      </c>
      <c r="C29" s="183" t="s">
        <v>58</v>
      </c>
    </row>
    <row r="30" spans="2:3" ht="18.75">
      <c r="B30" s="184" t="s">
        <v>14</v>
      </c>
      <c r="C30" s="183" t="s">
        <v>60</v>
      </c>
    </row>
    <row r="31" spans="2:3" ht="18.75">
      <c r="B31" s="184" t="s">
        <v>26</v>
      </c>
      <c r="C31" s="183" t="s">
        <v>97</v>
      </c>
    </row>
    <row r="32" spans="2:3" ht="18.75">
      <c r="B32" s="184" t="s">
        <v>27</v>
      </c>
      <c r="C32" s="183" t="s">
        <v>61</v>
      </c>
    </row>
    <row r="33" spans="1:4" ht="18.75">
      <c r="B33" s="184" t="s">
        <v>28</v>
      </c>
      <c r="C33" s="183" t="s">
        <v>62</v>
      </c>
    </row>
    <row r="34" spans="1:4" ht="18.75">
      <c r="B34" s="184" t="s">
        <v>29</v>
      </c>
      <c r="C34" s="183" t="s">
        <v>65</v>
      </c>
    </row>
    <row r="35" spans="1:4" ht="18.75">
      <c r="B35" s="184" t="s">
        <v>30</v>
      </c>
      <c r="C35" s="183" t="s">
        <v>66</v>
      </c>
    </row>
    <row r="36" spans="1:4" ht="18.75">
      <c r="B36" s="184" t="s">
        <v>31</v>
      </c>
      <c r="C36" s="183" t="s">
        <v>67</v>
      </c>
    </row>
    <row r="37" spans="1:4" ht="18.75">
      <c r="B37" s="187" t="s">
        <v>95</v>
      </c>
      <c r="C37" s="188" t="s">
        <v>106</v>
      </c>
    </row>
    <row r="38" spans="1:4" ht="9.75" customHeight="1">
      <c r="B38" s="274"/>
      <c r="C38" s="275"/>
    </row>
    <row r="39" spans="1:4" ht="22.5" customHeight="1">
      <c r="B39" s="276" t="s">
        <v>517</v>
      </c>
    </row>
    <row r="40" spans="1:4" s="37" customFormat="1" ht="20.100000000000001" customHeight="1">
      <c r="A40" s="36"/>
      <c r="B40" s="240" t="s">
        <v>443</v>
      </c>
      <c r="C40" s="241" t="s">
        <v>515</v>
      </c>
      <c r="D40" s="36"/>
    </row>
    <row r="41" spans="1:4" s="37" customFormat="1" ht="20.100000000000001" customHeight="1">
      <c r="A41" s="36"/>
      <c r="B41" s="239" t="s">
        <v>463</v>
      </c>
      <c r="C41" s="242" t="s">
        <v>274</v>
      </c>
      <c r="D41" s="36"/>
    </row>
    <row r="42" spans="1:4" s="37" customFormat="1" ht="20.100000000000001" customHeight="1">
      <c r="A42" s="36"/>
      <c r="B42" s="239" t="s">
        <v>463</v>
      </c>
      <c r="C42" s="242" t="s">
        <v>275</v>
      </c>
      <c r="D42" s="36"/>
    </row>
    <row r="43" spans="1:4" s="37" customFormat="1" ht="20.100000000000001" customHeight="1">
      <c r="A43" s="36"/>
      <c r="B43" s="239" t="s">
        <v>463</v>
      </c>
      <c r="C43" s="242" t="s">
        <v>276</v>
      </c>
      <c r="D43" s="36"/>
    </row>
    <row r="44" spans="1:4" s="37" customFormat="1" ht="20.100000000000001" customHeight="1">
      <c r="A44" s="36"/>
      <c r="B44" s="239" t="s">
        <v>463</v>
      </c>
      <c r="C44" s="242" t="s">
        <v>277</v>
      </c>
      <c r="D44" s="36"/>
    </row>
    <row r="45" spans="1:4" s="37" customFormat="1" ht="20.100000000000001" customHeight="1">
      <c r="A45" s="36"/>
      <c r="B45" s="239" t="s">
        <v>463</v>
      </c>
      <c r="C45" s="242" t="s">
        <v>278</v>
      </c>
      <c r="D45" s="36"/>
    </row>
    <row r="46" spans="1:4" s="37" customFormat="1" ht="20.100000000000001" customHeight="1">
      <c r="A46" s="36"/>
      <c r="B46" s="239" t="s">
        <v>463</v>
      </c>
      <c r="C46" s="242" t="s">
        <v>279</v>
      </c>
      <c r="D46" s="36"/>
    </row>
    <row r="47" spans="1:4" s="37" customFormat="1" ht="20.100000000000001" customHeight="1">
      <c r="A47" s="36"/>
      <c r="B47" s="239" t="s">
        <v>463</v>
      </c>
      <c r="C47" s="242" t="s">
        <v>280</v>
      </c>
      <c r="D47" s="36"/>
    </row>
    <row r="48" spans="1:4" s="37" customFormat="1" ht="20.100000000000001" customHeight="1">
      <c r="A48" s="36"/>
      <c r="B48" s="239" t="s">
        <v>463</v>
      </c>
      <c r="C48" s="243" t="s">
        <v>281</v>
      </c>
      <c r="D48" s="36"/>
    </row>
    <row r="49" spans="1:4" s="37" customFormat="1" ht="20.100000000000001" customHeight="1">
      <c r="A49" s="36"/>
      <c r="B49" s="239" t="s">
        <v>463</v>
      </c>
      <c r="C49" s="242" t="s">
        <v>282</v>
      </c>
      <c r="D49" s="36"/>
    </row>
    <row r="50" spans="1:4" s="37" customFormat="1" ht="20.100000000000001" customHeight="1">
      <c r="A50" s="36"/>
      <c r="B50" s="239" t="s">
        <v>463</v>
      </c>
      <c r="C50" s="242" t="s">
        <v>283</v>
      </c>
      <c r="D50" s="36"/>
    </row>
    <row r="51" spans="1:4" s="37" customFormat="1" ht="20.100000000000001" customHeight="1">
      <c r="A51" s="36"/>
      <c r="B51" s="239" t="s">
        <v>463</v>
      </c>
      <c r="C51" s="242" t="s">
        <v>284</v>
      </c>
      <c r="D51" s="36"/>
    </row>
    <row r="52" spans="1:4" s="37" customFormat="1" ht="20.100000000000001" customHeight="1">
      <c r="A52" s="36"/>
      <c r="B52" s="239" t="s">
        <v>463</v>
      </c>
      <c r="C52" s="242" t="s">
        <v>285</v>
      </c>
      <c r="D52" s="36"/>
    </row>
    <row r="53" spans="1:4" s="37" customFormat="1" ht="20.100000000000001" customHeight="1">
      <c r="A53" s="36"/>
      <c r="B53" s="239" t="s">
        <v>463</v>
      </c>
      <c r="C53" s="242" t="s">
        <v>286</v>
      </c>
      <c r="D53" s="36"/>
    </row>
    <row r="54" spans="1:4" s="37" customFormat="1" ht="20.100000000000001" customHeight="1">
      <c r="A54" s="36"/>
      <c r="B54" s="239" t="s">
        <v>463</v>
      </c>
      <c r="C54" s="242" t="s">
        <v>287</v>
      </c>
      <c r="D54" s="36"/>
    </row>
    <row r="55" spans="1:4" s="37" customFormat="1" ht="20.100000000000001" customHeight="1">
      <c r="A55" s="36"/>
      <c r="B55" s="239" t="s">
        <v>463</v>
      </c>
      <c r="C55" s="242" t="s">
        <v>288</v>
      </c>
      <c r="D55" s="36"/>
    </row>
    <row r="56" spans="1:4" s="37" customFormat="1" ht="20.100000000000001" customHeight="1">
      <c r="A56" s="36"/>
      <c r="B56" s="239" t="s">
        <v>463</v>
      </c>
      <c r="C56" s="242" t="s">
        <v>289</v>
      </c>
      <c r="D56" s="36"/>
    </row>
    <row r="57" spans="1:4" s="37" customFormat="1" ht="20.100000000000001" customHeight="1">
      <c r="A57" s="36"/>
      <c r="B57" s="239" t="s">
        <v>463</v>
      </c>
      <c r="C57" s="242" t="s">
        <v>290</v>
      </c>
      <c r="D57" s="36"/>
    </row>
    <row r="58" spans="1:4" s="37" customFormat="1" ht="20.100000000000001" customHeight="1">
      <c r="A58" s="36"/>
      <c r="B58" s="239" t="s">
        <v>463</v>
      </c>
      <c r="C58" s="242" t="s">
        <v>291</v>
      </c>
      <c r="D58" s="36"/>
    </row>
    <row r="59" spans="1:4" s="37" customFormat="1" ht="20.100000000000001" customHeight="1">
      <c r="A59" s="36"/>
      <c r="B59" s="239" t="s">
        <v>463</v>
      </c>
      <c r="C59" s="242" t="s">
        <v>292</v>
      </c>
      <c r="D59" s="36"/>
    </row>
    <row r="60" spans="1:4" s="37" customFormat="1" ht="20.100000000000001" customHeight="1">
      <c r="A60" s="36"/>
      <c r="B60" s="239"/>
      <c r="C60" s="244"/>
      <c r="D60" s="36"/>
    </row>
    <row r="61" spans="1:4" s="37" customFormat="1" ht="20.100000000000001" customHeight="1">
      <c r="A61" s="36"/>
      <c r="B61" s="240" t="s">
        <v>443</v>
      </c>
      <c r="C61" s="241" t="s">
        <v>515</v>
      </c>
      <c r="D61" s="36"/>
    </row>
    <row r="62" spans="1:4" s="37" customFormat="1" ht="20.100000000000001" customHeight="1">
      <c r="A62" s="36"/>
      <c r="B62" s="244" t="s">
        <v>464</v>
      </c>
      <c r="C62" s="242" t="s">
        <v>274</v>
      </c>
      <c r="D62" s="36"/>
    </row>
    <row r="63" spans="1:4" s="37" customFormat="1" ht="20.100000000000001" customHeight="1">
      <c r="A63" s="36"/>
      <c r="B63" s="244" t="s">
        <v>464</v>
      </c>
      <c r="C63" s="242" t="s">
        <v>275</v>
      </c>
      <c r="D63" s="36"/>
    </row>
    <row r="64" spans="1:4" s="37" customFormat="1" ht="20.100000000000001" customHeight="1">
      <c r="A64" s="36"/>
      <c r="B64" s="244" t="s">
        <v>464</v>
      </c>
      <c r="C64" s="242" t="s">
        <v>276</v>
      </c>
      <c r="D64" s="36"/>
    </row>
    <row r="65" spans="1:4" s="37" customFormat="1" ht="20.100000000000001" customHeight="1">
      <c r="A65" s="36"/>
      <c r="B65" s="244" t="s">
        <v>464</v>
      </c>
      <c r="C65" s="242" t="s">
        <v>277</v>
      </c>
      <c r="D65" s="36"/>
    </row>
    <row r="66" spans="1:4" s="37" customFormat="1" ht="20.100000000000001" customHeight="1">
      <c r="A66" s="36"/>
      <c r="B66" s="244" t="s">
        <v>464</v>
      </c>
      <c r="C66" s="242" t="s">
        <v>278</v>
      </c>
      <c r="D66" s="36"/>
    </row>
    <row r="67" spans="1:4" s="37" customFormat="1" ht="20.100000000000001" customHeight="1">
      <c r="A67" s="36"/>
      <c r="B67" s="244" t="s">
        <v>464</v>
      </c>
      <c r="C67" s="242" t="s">
        <v>279</v>
      </c>
      <c r="D67" s="36"/>
    </row>
    <row r="68" spans="1:4" s="37" customFormat="1" ht="20.100000000000001" customHeight="1">
      <c r="A68" s="36"/>
      <c r="B68" s="244" t="s">
        <v>464</v>
      </c>
      <c r="C68" s="242" t="s">
        <v>280</v>
      </c>
      <c r="D68" s="36"/>
    </row>
    <row r="69" spans="1:4" s="37" customFormat="1" ht="20.100000000000001" customHeight="1">
      <c r="A69" s="36"/>
      <c r="B69" s="244" t="s">
        <v>464</v>
      </c>
      <c r="C69" s="243" t="s">
        <v>281</v>
      </c>
      <c r="D69" s="36"/>
    </row>
    <row r="70" spans="1:4" s="37" customFormat="1" ht="20.100000000000001" customHeight="1">
      <c r="A70" s="36"/>
      <c r="B70" s="244" t="s">
        <v>464</v>
      </c>
      <c r="C70" s="242" t="s">
        <v>282</v>
      </c>
      <c r="D70" s="36"/>
    </row>
    <row r="71" spans="1:4" s="37" customFormat="1" ht="20.100000000000001" customHeight="1">
      <c r="A71" s="36"/>
      <c r="B71" s="244" t="s">
        <v>464</v>
      </c>
      <c r="C71" s="242" t="s">
        <v>283</v>
      </c>
      <c r="D71" s="36"/>
    </row>
    <row r="72" spans="1:4" s="37" customFormat="1" ht="20.100000000000001" customHeight="1">
      <c r="A72" s="36"/>
      <c r="B72" s="244" t="s">
        <v>464</v>
      </c>
      <c r="C72" s="242" t="s">
        <v>284</v>
      </c>
      <c r="D72" s="36"/>
    </row>
    <row r="73" spans="1:4" s="37" customFormat="1" ht="20.100000000000001" customHeight="1">
      <c r="A73" s="36"/>
      <c r="B73" s="244" t="s">
        <v>464</v>
      </c>
      <c r="C73" s="242" t="s">
        <v>285</v>
      </c>
      <c r="D73" s="36"/>
    </row>
    <row r="74" spans="1:4" s="37" customFormat="1" ht="20.100000000000001" customHeight="1">
      <c r="A74" s="36"/>
      <c r="B74" s="244" t="s">
        <v>464</v>
      </c>
      <c r="C74" s="242" t="s">
        <v>286</v>
      </c>
      <c r="D74" s="36"/>
    </row>
    <row r="75" spans="1:4" s="37" customFormat="1" ht="20.100000000000001" customHeight="1">
      <c r="A75" s="36"/>
      <c r="B75" s="244" t="s">
        <v>464</v>
      </c>
      <c r="C75" s="242" t="s">
        <v>287</v>
      </c>
      <c r="D75" s="36"/>
    </row>
    <row r="76" spans="1:4" s="37" customFormat="1" ht="20.100000000000001" customHeight="1">
      <c r="A76" s="36"/>
      <c r="B76" s="244" t="s">
        <v>464</v>
      </c>
      <c r="C76" s="242" t="s">
        <v>288</v>
      </c>
      <c r="D76" s="36"/>
    </row>
    <row r="77" spans="1:4" s="37" customFormat="1" ht="20.100000000000001" customHeight="1">
      <c r="A77" s="36"/>
      <c r="B77" s="244" t="s">
        <v>464</v>
      </c>
      <c r="C77" s="242" t="s">
        <v>289</v>
      </c>
      <c r="D77" s="36"/>
    </row>
    <row r="78" spans="1:4" s="37" customFormat="1" ht="20.100000000000001" customHeight="1">
      <c r="A78" s="36"/>
      <c r="B78" s="244" t="s">
        <v>464</v>
      </c>
      <c r="C78" s="242" t="s">
        <v>290</v>
      </c>
      <c r="D78" s="36"/>
    </row>
    <row r="79" spans="1:4" s="37" customFormat="1" ht="20.100000000000001" customHeight="1">
      <c r="A79" s="36"/>
      <c r="B79" s="244" t="s">
        <v>464</v>
      </c>
      <c r="C79" s="242" t="s">
        <v>291</v>
      </c>
      <c r="D79" s="36"/>
    </row>
    <row r="80" spans="1:4" s="37" customFormat="1" ht="20.100000000000001" customHeight="1">
      <c r="A80" s="36"/>
      <c r="B80" s="244" t="s">
        <v>464</v>
      </c>
      <c r="C80" s="242" t="s">
        <v>292</v>
      </c>
      <c r="D80" s="36"/>
    </row>
    <row r="81" spans="1:4" s="37" customFormat="1" ht="20.100000000000001" customHeight="1">
      <c r="A81" s="36"/>
      <c r="B81" s="244"/>
      <c r="C81" s="242"/>
      <c r="D81" s="36"/>
    </row>
    <row r="82" spans="1:4" s="37" customFormat="1" ht="20.100000000000001" customHeight="1">
      <c r="A82" s="36"/>
      <c r="B82" s="240" t="s">
        <v>443</v>
      </c>
      <c r="C82" s="241" t="s">
        <v>515</v>
      </c>
      <c r="D82" s="36"/>
    </row>
    <row r="83" spans="1:4" s="37" customFormat="1" ht="20.100000000000001" customHeight="1">
      <c r="A83" s="36"/>
      <c r="B83" s="239" t="s">
        <v>465</v>
      </c>
      <c r="C83" s="245" t="s">
        <v>92</v>
      </c>
      <c r="D83" s="36"/>
    </row>
    <row r="84" spans="1:4" s="37" customFormat="1" ht="20.100000000000001" customHeight="1">
      <c r="A84" s="36"/>
      <c r="B84" s="239" t="s">
        <v>466</v>
      </c>
      <c r="C84" s="245" t="s">
        <v>94</v>
      </c>
      <c r="D84" s="36"/>
    </row>
    <row r="85" spans="1:4" s="37" customFormat="1">
      <c r="A85" s="36"/>
      <c r="B85" s="193"/>
      <c r="C85" s="193"/>
      <c r="D85" s="36"/>
    </row>
    <row r="86" spans="1:4" s="254" customFormat="1" ht="27.75" customHeight="1">
      <c r="A86" s="251"/>
      <c r="B86" s="252" t="s">
        <v>516</v>
      </c>
      <c r="C86" s="253"/>
      <c r="D86" s="251"/>
    </row>
    <row r="87" spans="1:4" s="250" customFormat="1" ht="15.75">
      <c r="A87" s="249"/>
      <c r="B87" s="240" t="s">
        <v>443</v>
      </c>
      <c r="C87" s="241" t="s">
        <v>515</v>
      </c>
      <c r="D87" s="249"/>
    </row>
    <row r="88" spans="1:4" ht="15">
      <c r="B88" s="235" t="s">
        <v>444</v>
      </c>
      <c r="C88" s="236" t="s">
        <v>280</v>
      </c>
    </row>
    <row r="89" spans="1:4" ht="15">
      <c r="B89" s="235" t="s">
        <v>444</v>
      </c>
      <c r="C89" s="236" t="s">
        <v>445</v>
      </c>
    </row>
    <row r="90" spans="1:4" ht="15">
      <c r="B90" s="235" t="s">
        <v>444</v>
      </c>
      <c r="C90" s="236" t="s">
        <v>446</v>
      </c>
    </row>
    <row r="91" spans="1:4" ht="15">
      <c r="B91" s="235" t="s">
        <v>444</v>
      </c>
      <c r="C91" s="236" t="s">
        <v>447</v>
      </c>
    </row>
    <row r="92" spans="1:4" ht="15">
      <c r="B92" s="235"/>
      <c r="C92" s="236"/>
    </row>
    <row r="93" spans="1:4" ht="15">
      <c r="B93" s="235" t="s">
        <v>448</v>
      </c>
      <c r="C93" s="237" t="s">
        <v>449</v>
      </c>
    </row>
    <row r="94" spans="1:4" ht="15">
      <c r="B94" s="235" t="s">
        <v>448</v>
      </c>
      <c r="C94" s="237" t="s">
        <v>450</v>
      </c>
    </row>
    <row r="95" spans="1:4" ht="15">
      <c r="B95" s="235" t="s">
        <v>448</v>
      </c>
      <c r="C95" s="237" t="s">
        <v>451</v>
      </c>
    </row>
    <row r="96" spans="1:4" ht="15">
      <c r="B96" s="235" t="s">
        <v>448</v>
      </c>
      <c r="C96" s="237" t="s">
        <v>452</v>
      </c>
    </row>
    <row r="97" spans="1:8" ht="15">
      <c r="B97" s="235" t="s">
        <v>448</v>
      </c>
      <c r="C97" s="237" t="s">
        <v>453</v>
      </c>
    </row>
    <row r="98" spans="1:8" ht="15">
      <c r="B98" s="235" t="s">
        <v>448</v>
      </c>
      <c r="C98" s="236" t="s">
        <v>454</v>
      </c>
    </row>
    <row r="99" spans="1:8" ht="15">
      <c r="B99" s="235" t="s">
        <v>448</v>
      </c>
      <c r="C99" s="237" t="s">
        <v>455</v>
      </c>
    </row>
    <row r="100" spans="1:8" ht="15">
      <c r="B100" s="235" t="s">
        <v>448</v>
      </c>
      <c r="C100" s="236" t="s">
        <v>456</v>
      </c>
    </row>
    <row r="101" spans="1:8" ht="15">
      <c r="B101" s="235" t="s">
        <v>448</v>
      </c>
      <c r="C101" s="237" t="s">
        <v>457</v>
      </c>
    </row>
    <row r="102" spans="1:8" ht="15">
      <c r="B102" s="235"/>
      <c r="C102" s="237"/>
    </row>
    <row r="103" spans="1:8" ht="15">
      <c r="B103" s="235" t="s">
        <v>458</v>
      </c>
      <c r="C103" s="236" t="s">
        <v>459</v>
      </c>
    </row>
    <row r="104" spans="1:8" ht="15">
      <c r="B104" s="235" t="s">
        <v>458</v>
      </c>
      <c r="C104" s="236" t="s">
        <v>460</v>
      </c>
    </row>
    <row r="105" spans="1:8" ht="15">
      <c r="B105" s="235"/>
      <c r="C105" s="237"/>
    </row>
    <row r="106" spans="1:8" ht="15">
      <c r="B106" s="235" t="s">
        <v>461</v>
      </c>
      <c r="C106" s="236" t="s">
        <v>543</v>
      </c>
    </row>
    <row r="107" spans="1:8" ht="17.25" customHeight="1">
      <c r="B107" s="235" t="s">
        <v>461</v>
      </c>
      <c r="C107" s="236" t="s">
        <v>462</v>
      </c>
    </row>
    <row r="109" spans="1:8" s="37" customFormat="1" ht="16.5" customHeight="1">
      <c r="A109" s="246"/>
      <c r="B109" s="172" t="s">
        <v>81</v>
      </c>
      <c r="C109" s="261"/>
      <c r="D109" s="36"/>
    </row>
    <row r="110" spans="1:8" s="37" customFormat="1" ht="26.25" customHeight="1">
      <c r="A110" s="36"/>
      <c r="B110" s="190" t="s">
        <v>82</v>
      </c>
      <c r="C110" s="173" t="s">
        <v>83</v>
      </c>
      <c r="D110" s="36"/>
      <c r="F110" s="37" t="s">
        <v>51</v>
      </c>
      <c r="H110" s="37" t="s">
        <v>5</v>
      </c>
    </row>
    <row r="111" spans="1:8" s="248" customFormat="1" ht="18.75" customHeight="1">
      <c r="A111" s="247"/>
      <c r="B111" s="191" t="s">
        <v>84</v>
      </c>
      <c r="C111" s="199" t="s">
        <v>85</v>
      </c>
      <c r="D111" s="247"/>
    </row>
    <row r="112" spans="1:8" s="248" customFormat="1" ht="23.25" customHeight="1">
      <c r="A112" s="247"/>
      <c r="B112" s="191" t="s">
        <v>84</v>
      </c>
      <c r="C112" s="199" t="s">
        <v>86</v>
      </c>
      <c r="D112" s="247"/>
    </row>
    <row r="113" spans="1:5" s="248" customFormat="1" ht="19.5" customHeight="1">
      <c r="A113" s="247"/>
      <c r="B113" s="191" t="s">
        <v>87</v>
      </c>
      <c r="C113" s="199" t="s">
        <v>88</v>
      </c>
      <c r="D113" s="247"/>
    </row>
    <row r="114" spans="1:5" s="248" customFormat="1" ht="22.5" customHeight="1">
      <c r="A114" s="247"/>
      <c r="B114" s="191" t="s">
        <v>87</v>
      </c>
      <c r="C114" s="199" t="s">
        <v>89</v>
      </c>
      <c r="D114" s="247"/>
    </row>
    <row r="115" spans="1:5" s="37" customFormat="1" ht="12.75" customHeight="1">
      <c r="A115" s="36"/>
      <c r="B115" s="192"/>
      <c r="C115" s="192"/>
      <c r="D115" s="36"/>
    </row>
    <row r="116" spans="1:5" s="37" customFormat="1" ht="25.5" customHeight="1">
      <c r="A116" s="36"/>
      <c r="B116" s="239" t="s">
        <v>518</v>
      </c>
      <c r="C116" s="191"/>
      <c r="D116" s="36"/>
    </row>
    <row r="117" spans="1:5" s="37" customFormat="1" ht="24.75" customHeight="1">
      <c r="A117" s="36"/>
      <c r="B117" s="174" t="s">
        <v>339</v>
      </c>
      <c r="C117" s="174" t="s">
        <v>339</v>
      </c>
      <c r="D117" s="36"/>
      <c r="E117" s="37" t="s">
        <v>90</v>
      </c>
    </row>
    <row r="118" spans="1:5" s="37" customFormat="1" ht="24.75" customHeight="1">
      <c r="A118" s="36"/>
      <c r="B118" s="175" t="s">
        <v>520</v>
      </c>
      <c r="C118" s="244" t="s">
        <v>519</v>
      </c>
      <c r="D118" s="36"/>
    </row>
    <row r="119" spans="1:5" s="37" customFormat="1" ht="24" customHeight="1">
      <c r="A119" s="36"/>
      <c r="B119" s="190" t="s">
        <v>522</v>
      </c>
      <c r="C119" s="191" t="s">
        <v>521</v>
      </c>
      <c r="D119" s="36"/>
    </row>
    <row r="120" spans="1:5" s="37" customFormat="1" ht="25.5" customHeight="1">
      <c r="A120" s="36"/>
      <c r="B120" s="244" t="s">
        <v>494</v>
      </c>
      <c r="C120" s="277"/>
      <c r="D120" s="36"/>
    </row>
    <row r="121" spans="1:5" s="37" customFormat="1" ht="24.75" customHeight="1">
      <c r="A121" s="36"/>
      <c r="B121" s="260" t="s">
        <v>341</v>
      </c>
      <c r="C121" s="176" t="s">
        <v>340</v>
      </c>
      <c r="D121" s="36"/>
    </row>
    <row r="122" spans="1:5" s="37" customFormat="1" ht="23.25" customHeight="1">
      <c r="A122" s="36"/>
      <c r="B122" s="172" t="s">
        <v>91</v>
      </c>
      <c r="C122" s="177" t="s">
        <v>92</v>
      </c>
      <c r="D122" s="36"/>
    </row>
    <row r="123" spans="1:5" s="37" customFormat="1" ht="22.5" customHeight="1">
      <c r="A123" s="36"/>
      <c r="B123" s="172" t="s">
        <v>93</v>
      </c>
      <c r="C123" s="177" t="s">
        <v>94</v>
      </c>
      <c r="D123" s="36"/>
    </row>
  </sheetData>
  <mergeCells count="8">
    <mergeCell ref="B2:C2"/>
    <mergeCell ref="B28:C28"/>
    <mergeCell ref="B8:C8"/>
    <mergeCell ref="B4:C4"/>
    <mergeCell ref="B6:C6"/>
    <mergeCell ref="B7:C7"/>
    <mergeCell ref="B3:C3"/>
    <mergeCell ref="B5:C5"/>
  </mergeCells>
  <hyperlinks>
    <hyperlink ref="C20" r:id="rId1" display="ceoreasi@gmail.com"/>
    <hyperlink ref="C19" r:id="rId2" display="ceokathua10@gmail.com"/>
    <hyperlink ref="C11" r:id="rId3" display="ceoktwr786@gmail.com"/>
    <hyperlink ref="C18" r:id="rId4" display="ceo.ramban123@gmail.com"/>
    <hyperlink ref="C14" r:id="rId5" display="ceododa1@gmail.com"/>
    <hyperlink ref="C15" r:id="rId6" display="chiefeducationofficer_jammu@yahoo.com"/>
    <hyperlink ref="C12" r:id="rId7" display="chiefeducationofficerudhampur@rediffmail.com"/>
    <hyperlink ref="C16" r:id="rId8" display="ceopoonch2017@gmail.com"/>
    <hyperlink ref="C17" r:id="rId9" display="ceo.sambassa@jk.gov.in"/>
    <hyperlink ref="C13" r:id="rId10" display="mailto:ceorajouri@gmail.com"/>
  </hyperlinks>
  <pageMargins left="0.19685039370078741" right="0.19685039370078741" top="0.19685039370078741" bottom="0" header="0" footer="0"/>
  <pageSetup paperSize="9" orientation="landscape" horizontalDpi="4294967294" r:id="rId11"/>
</worksheet>
</file>

<file path=xl/worksheets/sheet2.xml><?xml version="1.0" encoding="utf-8"?>
<worksheet xmlns="http://schemas.openxmlformats.org/spreadsheetml/2006/main" xmlns:r="http://schemas.openxmlformats.org/officeDocument/2006/relationships">
  <dimension ref="A2:A22"/>
  <sheetViews>
    <sheetView workbookViewId="0">
      <pane ySplit="6" topLeftCell="A7" activePane="bottomLeft" state="frozen"/>
      <selection pane="bottomLeft" activeCell="A14" sqref="A14"/>
    </sheetView>
  </sheetViews>
  <sheetFormatPr defaultRowHeight="12.75"/>
  <cols>
    <col min="1" max="1" width="108.7109375" customWidth="1"/>
    <col min="2" max="2" width="2.42578125" customWidth="1"/>
  </cols>
  <sheetData>
    <row r="2" spans="1:1" s="201" customFormat="1" ht="30" customHeight="1">
      <c r="A2" s="262" t="s">
        <v>375</v>
      </c>
    </row>
    <row r="3" spans="1:1" s="202" customFormat="1" ht="27" customHeight="1">
      <c r="A3" s="305" t="s">
        <v>593</v>
      </c>
    </row>
    <row r="4" spans="1:1" s="153" customFormat="1" ht="20.25" customHeight="1">
      <c r="A4" s="300" t="s">
        <v>495</v>
      </c>
    </row>
    <row r="5" spans="1:1" ht="39" customHeight="1">
      <c r="A5" s="303" t="s">
        <v>586</v>
      </c>
    </row>
    <row r="6" spans="1:1" ht="24.75" customHeight="1">
      <c r="A6" s="304" t="s">
        <v>592</v>
      </c>
    </row>
    <row r="7" spans="1:1" ht="9" customHeight="1">
      <c r="A7" s="299"/>
    </row>
    <row r="8" spans="1:1" s="9" customFormat="1" ht="40.5" customHeight="1">
      <c r="A8" s="301" t="s">
        <v>590</v>
      </c>
    </row>
    <row r="9" spans="1:1" s="9" customFormat="1" ht="51" customHeight="1">
      <c r="A9" s="301" t="s">
        <v>591</v>
      </c>
    </row>
    <row r="10" spans="1:1" s="9" customFormat="1" ht="44.25" customHeight="1">
      <c r="A10" s="301" t="s">
        <v>581</v>
      </c>
    </row>
    <row r="11" spans="1:1" s="9" customFormat="1" ht="18.75" customHeight="1">
      <c r="A11" s="301" t="s">
        <v>582</v>
      </c>
    </row>
    <row r="12" spans="1:1" s="9" customFormat="1" ht="30.75" customHeight="1">
      <c r="A12" s="301" t="s">
        <v>583</v>
      </c>
    </row>
    <row r="13" spans="1:1" s="9" customFormat="1" ht="30.75" customHeight="1">
      <c r="A13" s="301" t="s">
        <v>584</v>
      </c>
    </row>
    <row r="14" spans="1:1" s="9" customFormat="1" ht="35.25" customHeight="1">
      <c r="A14" s="301" t="s">
        <v>585</v>
      </c>
    </row>
    <row r="15" spans="1:1" ht="12" customHeight="1">
      <c r="A15" s="49"/>
    </row>
    <row r="16" spans="1:1" ht="9" customHeight="1"/>
    <row r="17" spans="1:1">
      <c r="A17" s="302" t="s">
        <v>588</v>
      </c>
    </row>
    <row r="19" spans="1:1">
      <c r="A19" s="302" t="s">
        <v>587</v>
      </c>
    </row>
    <row r="22" spans="1:1">
      <c r="A22" s="12" t="s">
        <v>589</v>
      </c>
    </row>
  </sheetData>
  <pageMargins left="0.47" right="0.34" top="0.4" bottom="0.75" header="0.28000000000000003" footer="0.3"/>
  <pageSetup orientation="portrait" r:id="rId1"/>
</worksheet>
</file>

<file path=xl/worksheets/sheet3.xml><?xml version="1.0" encoding="utf-8"?>
<worksheet xmlns="http://schemas.openxmlformats.org/spreadsheetml/2006/main" xmlns:r="http://schemas.openxmlformats.org/officeDocument/2006/relationships">
  <dimension ref="A1:AG82"/>
  <sheetViews>
    <sheetView tabSelected="1" workbookViewId="0">
      <pane ySplit="9" topLeftCell="A58" activePane="bottomLeft" state="frozen"/>
      <selection pane="bottomLeft" activeCell="F65" sqref="F65"/>
    </sheetView>
  </sheetViews>
  <sheetFormatPr defaultRowHeight="12.75"/>
  <cols>
    <col min="1" max="1" width="4" customWidth="1"/>
    <col min="2" max="2" width="11" style="143" customWidth="1"/>
    <col min="3" max="3" width="8.42578125" style="2" customWidth="1"/>
    <col min="4" max="4" width="17.42578125" style="133" customWidth="1"/>
    <col min="5" max="5" width="21.42578125" style="2" customWidth="1"/>
    <col min="6" max="6" width="32.5703125" style="138" customWidth="1"/>
    <col min="7" max="7" width="13.5703125" style="2" customWidth="1"/>
    <col min="8" max="8" width="9" style="2" customWidth="1"/>
    <col min="9" max="9" width="10.28515625" style="2" customWidth="1"/>
    <col min="10" max="10" width="13" style="2" customWidth="1"/>
    <col min="11" max="11" width="10.42578125" style="2" customWidth="1"/>
    <col min="12" max="12" width="9.140625" style="2" customWidth="1"/>
    <col min="13" max="13" width="11.28515625" style="2" customWidth="1"/>
    <col min="14" max="14" width="9.140625" style="2"/>
  </cols>
  <sheetData>
    <row r="1" spans="1:33" s="89" customFormat="1" ht="15.75" customHeight="1">
      <c r="A1" s="113"/>
      <c r="B1" s="317" t="s">
        <v>523</v>
      </c>
      <c r="C1" s="317"/>
      <c r="D1" s="317"/>
      <c r="E1" s="317"/>
      <c r="F1" s="317"/>
      <c r="G1" s="317"/>
      <c r="H1" s="317"/>
      <c r="I1" s="317"/>
      <c r="J1" s="317"/>
      <c r="K1" s="317"/>
      <c r="L1" s="317"/>
      <c r="M1" s="317"/>
      <c r="N1" s="113"/>
    </row>
    <row r="2" spans="1:33" s="139" customFormat="1" ht="14.25" customHeight="1">
      <c r="B2" s="316" t="s">
        <v>525</v>
      </c>
      <c r="C2" s="316"/>
      <c r="D2" s="316"/>
      <c r="E2" s="316"/>
      <c r="F2" s="316"/>
      <c r="G2" s="316"/>
      <c r="H2" s="316"/>
      <c r="I2" s="316"/>
      <c r="J2" s="316"/>
      <c r="K2" s="316"/>
      <c r="L2" s="316"/>
      <c r="M2" s="316"/>
      <c r="N2" s="140"/>
      <c r="O2" s="140"/>
      <c r="P2" s="140"/>
      <c r="Q2" s="140"/>
      <c r="R2" s="140"/>
      <c r="S2" s="140"/>
      <c r="T2" s="140"/>
      <c r="U2" s="140"/>
      <c r="V2" s="140"/>
      <c r="W2" s="140"/>
      <c r="X2" s="140"/>
      <c r="Y2" s="140"/>
      <c r="Z2" s="140"/>
      <c r="AA2" s="140"/>
      <c r="AB2" s="140"/>
      <c r="AC2" s="140"/>
      <c r="AD2" s="140"/>
      <c r="AE2" s="140"/>
      <c r="AF2" s="140"/>
      <c r="AG2" s="140"/>
    </row>
    <row r="3" spans="1:33" s="139" customFormat="1" ht="15" customHeight="1">
      <c r="B3" s="316" t="s">
        <v>322</v>
      </c>
      <c r="C3" s="316"/>
      <c r="D3" s="316"/>
      <c r="E3" s="316"/>
      <c r="F3" s="316"/>
      <c r="G3" s="316"/>
      <c r="H3" s="316"/>
      <c r="I3" s="316"/>
      <c r="J3" s="316"/>
      <c r="K3" s="316"/>
      <c r="L3" s="316"/>
      <c r="M3" s="316"/>
      <c r="N3" s="140"/>
      <c r="O3" s="140"/>
      <c r="P3" s="140"/>
      <c r="Q3" s="140"/>
      <c r="R3" s="140"/>
      <c r="S3" s="140"/>
      <c r="T3" s="140"/>
      <c r="U3" s="140"/>
      <c r="V3" s="140"/>
      <c r="W3" s="140"/>
      <c r="X3" s="140"/>
      <c r="Y3" s="140"/>
      <c r="Z3" s="140"/>
      <c r="AA3" s="140"/>
      <c r="AB3" s="140"/>
      <c r="AC3" s="140"/>
      <c r="AD3" s="140"/>
      <c r="AE3" s="140"/>
      <c r="AF3" s="140"/>
      <c r="AG3" s="140"/>
    </row>
    <row r="4" spans="1:33" s="139" customFormat="1" ht="15" customHeight="1">
      <c r="B4" s="316" t="s">
        <v>526</v>
      </c>
      <c r="C4" s="316"/>
      <c r="D4" s="316"/>
      <c r="E4" s="316"/>
      <c r="F4" s="316"/>
      <c r="G4" s="316"/>
      <c r="H4" s="316"/>
      <c r="I4" s="316"/>
      <c r="J4" s="316"/>
      <c r="K4" s="316"/>
      <c r="L4" s="316"/>
      <c r="M4" s="316"/>
      <c r="N4" s="140"/>
      <c r="O4" s="140"/>
      <c r="P4" s="140"/>
      <c r="Q4" s="140"/>
      <c r="R4" s="140"/>
      <c r="S4" s="140"/>
      <c r="T4" s="140"/>
      <c r="U4" s="140"/>
      <c r="V4" s="140"/>
      <c r="W4" s="140"/>
      <c r="X4" s="140"/>
      <c r="Y4" s="140"/>
      <c r="Z4" s="140"/>
      <c r="AA4" s="140"/>
      <c r="AB4" s="140"/>
      <c r="AC4" s="140"/>
      <c r="AD4" s="140"/>
      <c r="AE4" s="140"/>
      <c r="AF4" s="140"/>
      <c r="AG4" s="140"/>
    </row>
    <row r="5" spans="1:33" ht="22.5" customHeight="1">
      <c r="B5" s="313" t="s">
        <v>354</v>
      </c>
      <c r="C5" s="314"/>
      <c r="D5" s="314"/>
      <c r="E5" s="314"/>
      <c r="F5" s="314"/>
      <c r="G5" s="314"/>
      <c r="H5" s="314"/>
      <c r="I5" s="314"/>
      <c r="J5" s="314"/>
      <c r="K5" s="314"/>
      <c r="L5" s="314"/>
      <c r="M5" s="315"/>
    </row>
    <row r="6" spans="1:33" s="123" customFormat="1" ht="33.75" customHeight="1">
      <c r="A6" s="120"/>
      <c r="B6" s="107" t="s">
        <v>1</v>
      </c>
      <c r="C6" s="107" t="s">
        <v>273</v>
      </c>
      <c r="D6" s="107" t="s">
        <v>325</v>
      </c>
      <c r="E6" s="107" t="s">
        <v>306</v>
      </c>
      <c r="F6" s="119" t="s">
        <v>299</v>
      </c>
      <c r="G6" s="121" t="s">
        <v>304</v>
      </c>
      <c r="H6" s="119" t="s">
        <v>305</v>
      </c>
      <c r="I6" s="119" t="s">
        <v>300</v>
      </c>
      <c r="J6" s="119" t="s">
        <v>301</v>
      </c>
      <c r="K6" s="119" t="s">
        <v>302</v>
      </c>
      <c r="L6" s="119" t="s">
        <v>303</v>
      </c>
      <c r="M6" s="122" t="s">
        <v>6</v>
      </c>
      <c r="N6" s="120"/>
    </row>
    <row r="7" spans="1:33" s="89" customFormat="1" ht="16.5" customHeight="1">
      <c r="A7" s="113"/>
      <c r="B7" s="107" t="s">
        <v>1</v>
      </c>
      <c r="C7" s="107" t="s">
        <v>273</v>
      </c>
      <c r="D7" s="107" t="s">
        <v>325</v>
      </c>
      <c r="E7" s="107" t="s">
        <v>306</v>
      </c>
      <c r="F7" s="107"/>
      <c r="G7" s="124"/>
      <c r="H7" s="117"/>
      <c r="I7" s="117"/>
      <c r="J7" s="117"/>
      <c r="K7" s="117"/>
      <c r="L7" s="117"/>
      <c r="M7" s="117"/>
      <c r="N7" s="113"/>
    </row>
    <row r="8" spans="1:33" s="97" customFormat="1">
      <c r="B8" s="141">
        <v>1</v>
      </c>
      <c r="C8" s="5">
        <v>2</v>
      </c>
      <c r="D8" s="96">
        <v>3</v>
      </c>
      <c r="E8" s="96">
        <v>4</v>
      </c>
      <c r="F8" s="96">
        <v>5</v>
      </c>
      <c r="G8" s="7">
        <v>6</v>
      </c>
      <c r="H8" s="7">
        <v>7</v>
      </c>
      <c r="I8" s="5">
        <v>8</v>
      </c>
      <c r="J8" s="7">
        <v>9</v>
      </c>
      <c r="K8" s="7">
        <v>10</v>
      </c>
      <c r="L8" s="5">
        <v>11</v>
      </c>
      <c r="M8" s="7">
        <v>12</v>
      </c>
    </row>
    <row r="9" spans="1:33" s="9" customFormat="1" ht="29.25" customHeight="1">
      <c r="B9" s="142" t="s">
        <v>1</v>
      </c>
      <c r="C9" s="28" t="s">
        <v>273</v>
      </c>
      <c r="D9" s="107" t="s">
        <v>325</v>
      </c>
      <c r="E9" s="112" t="s">
        <v>306</v>
      </c>
      <c r="F9" s="137" t="s">
        <v>4</v>
      </c>
      <c r="G9" s="105" t="s">
        <v>293</v>
      </c>
      <c r="H9" s="102" t="s">
        <v>295</v>
      </c>
      <c r="I9" s="102" t="s">
        <v>294</v>
      </c>
      <c r="J9" s="105" t="s">
        <v>296</v>
      </c>
      <c r="K9" s="102" t="s">
        <v>297</v>
      </c>
      <c r="L9" s="102" t="s">
        <v>298</v>
      </c>
      <c r="M9" s="110" t="s">
        <v>6</v>
      </c>
      <c r="N9" s="134"/>
    </row>
    <row r="10" spans="1:33" ht="15" customHeight="1">
      <c r="B10" s="103" t="s">
        <v>1</v>
      </c>
      <c r="C10" s="28" t="s">
        <v>273</v>
      </c>
      <c r="D10" s="107" t="s">
        <v>325</v>
      </c>
      <c r="E10" s="107" t="s">
        <v>306</v>
      </c>
      <c r="F10" s="104" t="s">
        <v>7</v>
      </c>
      <c r="G10" s="10"/>
      <c r="H10" s="10"/>
      <c r="I10" s="10"/>
      <c r="J10" s="10"/>
      <c r="K10" s="10"/>
      <c r="L10" s="10"/>
      <c r="M10" s="10"/>
    </row>
    <row r="11" spans="1:33" ht="15" customHeight="1">
      <c r="B11" s="103" t="s">
        <v>1</v>
      </c>
      <c r="C11" s="28" t="s">
        <v>273</v>
      </c>
      <c r="D11" s="107" t="s">
        <v>325</v>
      </c>
      <c r="E11" s="107" t="s">
        <v>306</v>
      </c>
      <c r="F11" s="104" t="s">
        <v>235</v>
      </c>
      <c r="G11" s="10"/>
      <c r="H11" s="10"/>
      <c r="I11" s="10"/>
      <c r="J11" s="10"/>
      <c r="K11" s="10"/>
      <c r="L11" s="10"/>
      <c r="M11" s="10"/>
    </row>
    <row r="12" spans="1:33" ht="16.5" customHeight="1">
      <c r="B12" s="103" t="s">
        <v>1</v>
      </c>
      <c r="C12" s="28" t="s">
        <v>273</v>
      </c>
      <c r="D12" s="107" t="s">
        <v>325</v>
      </c>
      <c r="E12" s="107" t="s">
        <v>306</v>
      </c>
      <c r="F12" s="104" t="s">
        <v>218</v>
      </c>
      <c r="G12" s="10"/>
      <c r="H12" s="10"/>
      <c r="I12" s="10"/>
      <c r="J12" s="10"/>
      <c r="K12" s="10"/>
      <c r="L12" s="10"/>
      <c r="M12" s="10"/>
    </row>
    <row r="13" spans="1:33" ht="15" customHeight="1">
      <c r="B13" s="103" t="s">
        <v>1</v>
      </c>
      <c r="C13" s="28" t="s">
        <v>273</v>
      </c>
      <c r="D13" s="107" t="s">
        <v>325</v>
      </c>
      <c r="E13" s="107" t="s">
        <v>306</v>
      </c>
      <c r="F13" s="104" t="s">
        <v>24</v>
      </c>
      <c r="G13" s="10"/>
      <c r="H13" s="10"/>
      <c r="I13" s="10"/>
      <c r="J13" s="10"/>
      <c r="K13" s="10"/>
      <c r="L13" s="10"/>
      <c r="M13" s="10"/>
    </row>
    <row r="14" spans="1:33" ht="15" customHeight="1">
      <c r="B14" s="103" t="s">
        <v>1</v>
      </c>
      <c r="C14" s="28" t="s">
        <v>273</v>
      </c>
      <c r="D14" s="107" t="s">
        <v>325</v>
      </c>
      <c r="E14" s="107" t="s">
        <v>306</v>
      </c>
      <c r="F14" s="104" t="s">
        <v>221</v>
      </c>
      <c r="G14" s="10"/>
      <c r="H14" s="10"/>
      <c r="I14" s="10"/>
      <c r="J14" s="10"/>
      <c r="K14" s="10"/>
      <c r="L14" s="10"/>
      <c r="M14" s="10"/>
    </row>
    <row r="15" spans="1:33" ht="15" customHeight="1">
      <c r="B15" s="103" t="s">
        <v>1</v>
      </c>
      <c r="C15" s="28" t="s">
        <v>273</v>
      </c>
      <c r="D15" s="107" t="s">
        <v>325</v>
      </c>
      <c r="E15" s="107" t="s">
        <v>306</v>
      </c>
      <c r="F15" s="104" t="s">
        <v>233</v>
      </c>
      <c r="G15" s="10"/>
      <c r="H15" s="10"/>
      <c r="I15" s="10"/>
      <c r="J15" s="10"/>
      <c r="K15" s="10"/>
      <c r="L15" s="10"/>
      <c r="M15" s="10"/>
    </row>
    <row r="16" spans="1:33" ht="15" customHeight="1">
      <c r="B16" s="103" t="s">
        <v>1</v>
      </c>
      <c r="C16" s="28" t="s">
        <v>273</v>
      </c>
      <c r="D16" s="107" t="s">
        <v>325</v>
      </c>
      <c r="E16" s="107" t="s">
        <v>306</v>
      </c>
      <c r="F16" s="104" t="s">
        <v>219</v>
      </c>
      <c r="G16" s="10"/>
      <c r="H16" s="10"/>
      <c r="I16" s="10"/>
      <c r="J16" s="10"/>
      <c r="K16" s="10"/>
      <c r="L16" s="10"/>
      <c r="M16" s="10"/>
    </row>
    <row r="17" spans="2:13" ht="15" customHeight="1">
      <c r="B17" s="103" t="s">
        <v>1</v>
      </c>
      <c r="C17" s="28" t="s">
        <v>273</v>
      </c>
      <c r="D17" s="107" t="s">
        <v>325</v>
      </c>
      <c r="E17" s="107" t="s">
        <v>306</v>
      </c>
      <c r="F17" s="104" t="s">
        <v>312</v>
      </c>
      <c r="G17" s="10"/>
      <c r="H17" s="10"/>
      <c r="I17" s="10"/>
      <c r="J17" s="10"/>
      <c r="K17" s="10"/>
      <c r="L17" s="10"/>
      <c r="M17" s="10"/>
    </row>
    <row r="18" spans="2:13" ht="15.75" customHeight="1">
      <c r="B18" s="103" t="s">
        <v>1</v>
      </c>
      <c r="C18" s="28" t="s">
        <v>273</v>
      </c>
      <c r="D18" s="107" t="s">
        <v>325</v>
      </c>
      <c r="E18" s="107" t="s">
        <v>306</v>
      </c>
      <c r="F18" s="104" t="s">
        <v>311</v>
      </c>
      <c r="G18" s="10"/>
      <c r="H18" s="10"/>
      <c r="I18" s="10"/>
      <c r="J18" s="10"/>
      <c r="K18" s="10"/>
      <c r="L18" s="10"/>
      <c r="M18" s="10"/>
    </row>
    <row r="19" spans="2:13" ht="24.75" customHeight="1">
      <c r="B19" s="103" t="s">
        <v>1</v>
      </c>
      <c r="C19" s="28" t="s">
        <v>273</v>
      </c>
      <c r="D19" s="107" t="s">
        <v>325</v>
      </c>
      <c r="E19" s="107" t="s">
        <v>306</v>
      </c>
      <c r="F19" s="306" t="s">
        <v>308</v>
      </c>
      <c r="G19" s="10"/>
      <c r="H19" s="10"/>
      <c r="I19" s="10"/>
      <c r="J19" s="10"/>
      <c r="K19" s="10"/>
      <c r="L19" s="10"/>
      <c r="M19" s="10"/>
    </row>
    <row r="20" spans="2:13" ht="55.5" customHeight="1">
      <c r="B20" s="103" t="s">
        <v>1</v>
      </c>
      <c r="C20" s="28" t="s">
        <v>273</v>
      </c>
      <c r="D20" s="107" t="s">
        <v>325</v>
      </c>
      <c r="E20" s="107" t="s">
        <v>306</v>
      </c>
      <c r="F20" s="306" t="s">
        <v>307</v>
      </c>
      <c r="G20" s="10"/>
      <c r="H20" s="10"/>
      <c r="I20" s="10"/>
      <c r="J20" s="10"/>
      <c r="K20" s="10"/>
      <c r="L20" s="10"/>
      <c r="M20" s="10"/>
    </row>
    <row r="21" spans="2:13" ht="15" customHeight="1">
      <c r="B21" s="103" t="s">
        <v>1</v>
      </c>
      <c r="C21" s="28" t="s">
        <v>273</v>
      </c>
      <c r="D21" s="107" t="s">
        <v>325</v>
      </c>
      <c r="E21" s="107" t="s">
        <v>306</v>
      </c>
      <c r="F21" s="104" t="s">
        <v>16</v>
      </c>
      <c r="G21" s="10"/>
      <c r="H21" s="10"/>
      <c r="I21" s="10"/>
      <c r="J21" s="10"/>
      <c r="K21" s="10"/>
      <c r="L21" s="10"/>
      <c r="M21" s="10"/>
    </row>
    <row r="22" spans="2:13" ht="15" customHeight="1">
      <c r="B22" s="103" t="s">
        <v>1</v>
      </c>
      <c r="C22" s="28" t="s">
        <v>273</v>
      </c>
      <c r="D22" s="107" t="s">
        <v>325</v>
      </c>
      <c r="E22" s="107" t="s">
        <v>306</v>
      </c>
      <c r="F22" s="104" t="s">
        <v>309</v>
      </c>
      <c r="G22" s="10"/>
      <c r="H22" s="10"/>
      <c r="I22" s="10"/>
      <c r="J22" s="10"/>
      <c r="K22" s="10"/>
      <c r="L22" s="10"/>
      <c r="M22" s="10"/>
    </row>
    <row r="23" spans="2:13" ht="15" customHeight="1">
      <c r="B23" s="103" t="s">
        <v>1</v>
      </c>
      <c r="C23" s="28" t="s">
        <v>273</v>
      </c>
      <c r="D23" s="107" t="s">
        <v>325</v>
      </c>
      <c r="E23" s="107" t="s">
        <v>306</v>
      </c>
      <c r="F23" s="104" t="s">
        <v>220</v>
      </c>
      <c r="G23" s="10"/>
      <c r="H23" s="10"/>
      <c r="I23" s="10"/>
      <c r="J23" s="10"/>
      <c r="K23" s="10"/>
      <c r="L23" s="10"/>
      <c r="M23" s="10"/>
    </row>
    <row r="24" spans="2:13" ht="15" customHeight="1">
      <c r="B24" s="103" t="s">
        <v>1</v>
      </c>
      <c r="C24" s="28" t="s">
        <v>273</v>
      </c>
      <c r="D24" s="107" t="s">
        <v>325</v>
      </c>
      <c r="E24" s="107" t="s">
        <v>306</v>
      </c>
      <c r="F24" s="104" t="s">
        <v>9</v>
      </c>
      <c r="G24" s="10"/>
      <c r="H24" s="10"/>
      <c r="I24" s="10"/>
      <c r="J24" s="10"/>
      <c r="K24" s="10"/>
      <c r="L24" s="10"/>
      <c r="M24" s="10"/>
    </row>
    <row r="25" spans="2:13" ht="15" customHeight="1">
      <c r="B25" s="103" t="s">
        <v>1</v>
      </c>
      <c r="C25" s="28" t="s">
        <v>273</v>
      </c>
      <c r="D25" s="107" t="s">
        <v>325</v>
      </c>
      <c r="E25" s="107" t="s">
        <v>306</v>
      </c>
      <c r="F25" s="104" t="s">
        <v>215</v>
      </c>
      <c r="G25" s="10"/>
      <c r="H25" s="10"/>
      <c r="I25" s="10"/>
      <c r="J25" s="10"/>
      <c r="K25" s="10"/>
      <c r="L25" s="10"/>
      <c r="M25" s="10"/>
    </row>
    <row r="26" spans="2:13" ht="15" customHeight="1">
      <c r="B26" s="103" t="s">
        <v>1</v>
      </c>
      <c r="C26" s="28" t="s">
        <v>273</v>
      </c>
      <c r="D26" s="107" t="s">
        <v>325</v>
      </c>
      <c r="E26" s="107" t="s">
        <v>306</v>
      </c>
      <c r="F26" s="104" t="s">
        <v>17</v>
      </c>
      <c r="G26" s="10"/>
      <c r="H26" s="10"/>
      <c r="I26" s="10"/>
      <c r="J26" s="10"/>
      <c r="K26" s="10"/>
      <c r="L26" s="10"/>
      <c r="M26" s="10"/>
    </row>
    <row r="27" spans="2:13" ht="15" customHeight="1">
      <c r="B27" s="103" t="s">
        <v>1</v>
      </c>
      <c r="C27" s="28" t="s">
        <v>273</v>
      </c>
      <c r="D27" s="107" t="s">
        <v>325</v>
      </c>
      <c r="E27" s="107" t="s">
        <v>306</v>
      </c>
      <c r="F27" s="104" t="s">
        <v>214</v>
      </c>
      <c r="G27" s="10"/>
      <c r="H27" s="10"/>
      <c r="I27" s="10"/>
      <c r="J27" s="10"/>
      <c r="K27" s="10"/>
      <c r="L27" s="10"/>
      <c r="M27" s="10"/>
    </row>
    <row r="28" spans="2:13" ht="15" customHeight="1">
      <c r="B28" s="103" t="s">
        <v>1</v>
      </c>
      <c r="C28" s="28" t="s">
        <v>273</v>
      </c>
      <c r="D28" s="107" t="s">
        <v>325</v>
      </c>
      <c r="E28" s="107" t="s">
        <v>306</v>
      </c>
      <c r="F28" s="104" t="s">
        <v>222</v>
      </c>
      <c r="G28" s="10"/>
      <c r="H28" s="10"/>
      <c r="I28" s="10"/>
      <c r="J28" s="10"/>
      <c r="K28" s="10"/>
      <c r="L28" s="10"/>
      <c r="M28" s="10"/>
    </row>
    <row r="29" spans="2:13" ht="15" customHeight="1">
      <c r="B29" s="103" t="s">
        <v>1</v>
      </c>
      <c r="C29" s="28" t="s">
        <v>273</v>
      </c>
      <c r="D29" s="107" t="s">
        <v>325</v>
      </c>
      <c r="E29" s="107" t="s">
        <v>306</v>
      </c>
      <c r="F29" s="104" t="s">
        <v>223</v>
      </c>
      <c r="G29" s="10"/>
      <c r="H29" s="10"/>
      <c r="I29" s="10"/>
      <c r="J29" s="10"/>
      <c r="K29" s="10"/>
      <c r="L29" s="10"/>
      <c r="M29" s="10"/>
    </row>
    <row r="30" spans="2:13" ht="23.25" customHeight="1">
      <c r="B30" s="103" t="s">
        <v>1</v>
      </c>
      <c r="C30" s="28" t="s">
        <v>273</v>
      </c>
      <c r="D30" s="107" t="s">
        <v>325</v>
      </c>
      <c r="E30" s="107" t="s">
        <v>306</v>
      </c>
      <c r="F30" s="104" t="s">
        <v>310</v>
      </c>
      <c r="G30" s="10"/>
      <c r="H30" s="10"/>
      <c r="I30" s="10"/>
      <c r="J30" s="10"/>
      <c r="K30" s="10"/>
      <c r="L30" s="10"/>
      <c r="M30" s="10"/>
    </row>
    <row r="31" spans="2:13" ht="15" customHeight="1">
      <c r="B31" s="103" t="s">
        <v>1</v>
      </c>
      <c r="C31" s="28" t="s">
        <v>273</v>
      </c>
      <c r="D31" s="107" t="s">
        <v>325</v>
      </c>
      <c r="E31" s="107" t="s">
        <v>306</v>
      </c>
      <c r="F31" s="104" t="s">
        <v>8</v>
      </c>
      <c r="G31" s="10"/>
      <c r="H31" s="10"/>
      <c r="I31" s="10"/>
      <c r="J31" s="10"/>
      <c r="K31" s="10"/>
      <c r="L31" s="10"/>
      <c r="M31" s="10"/>
    </row>
    <row r="32" spans="2:13" ht="15" customHeight="1">
      <c r="B32" s="103" t="s">
        <v>1</v>
      </c>
      <c r="C32" s="28" t="s">
        <v>273</v>
      </c>
      <c r="D32" s="107" t="s">
        <v>325</v>
      </c>
      <c r="E32" s="107" t="s">
        <v>306</v>
      </c>
      <c r="F32" s="104" t="s">
        <v>224</v>
      </c>
      <c r="G32" s="10"/>
      <c r="H32" s="10"/>
      <c r="I32" s="10"/>
      <c r="J32" s="10"/>
      <c r="K32" s="10"/>
      <c r="L32" s="10"/>
      <c r="M32" s="10"/>
    </row>
    <row r="33" spans="2:13" ht="15" customHeight="1">
      <c r="B33" s="103" t="s">
        <v>1</v>
      </c>
      <c r="C33" s="28" t="s">
        <v>273</v>
      </c>
      <c r="D33" s="107" t="s">
        <v>325</v>
      </c>
      <c r="E33" s="107" t="s">
        <v>306</v>
      </c>
      <c r="F33" s="104" t="s">
        <v>23</v>
      </c>
      <c r="G33" s="10"/>
      <c r="H33" s="10"/>
      <c r="I33" s="10"/>
      <c r="J33" s="10"/>
      <c r="K33" s="10"/>
      <c r="L33" s="10"/>
      <c r="M33" s="10"/>
    </row>
    <row r="34" spans="2:13" ht="16.5" customHeight="1">
      <c r="B34" s="103" t="s">
        <v>1</v>
      </c>
      <c r="C34" s="28" t="s">
        <v>273</v>
      </c>
      <c r="D34" s="107" t="s">
        <v>325</v>
      </c>
      <c r="E34" s="107" t="s">
        <v>306</v>
      </c>
      <c r="F34" s="104" t="s">
        <v>238</v>
      </c>
      <c r="G34" s="10"/>
      <c r="H34" s="10"/>
      <c r="I34" s="10"/>
      <c r="J34" s="10"/>
      <c r="K34" s="10"/>
      <c r="L34" s="10"/>
      <c r="M34" s="10"/>
    </row>
    <row r="35" spans="2:13" ht="15.75" customHeight="1">
      <c r="B35" s="103" t="s">
        <v>1</v>
      </c>
      <c r="C35" s="28" t="s">
        <v>273</v>
      </c>
      <c r="D35" s="107" t="s">
        <v>325</v>
      </c>
      <c r="E35" s="107" t="s">
        <v>306</v>
      </c>
      <c r="F35" s="104" t="s">
        <v>225</v>
      </c>
      <c r="G35" s="10"/>
      <c r="H35" s="10"/>
      <c r="I35" s="10"/>
      <c r="J35" s="10"/>
      <c r="K35" s="10"/>
      <c r="L35" s="10"/>
      <c r="M35" s="10"/>
    </row>
    <row r="36" spans="2:13" ht="15" customHeight="1">
      <c r="B36" s="103" t="s">
        <v>1</v>
      </c>
      <c r="C36" s="28" t="s">
        <v>273</v>
      </c>
      <c r="D36" s="107" t="s">
        <v>325</v>
      </c>
      <c r="E36" s="107" t="s">
        <v>306</v>
      </c>
      <c r="F36" s="104" t="s">
        <v>231</v>
      </c>
      <c r="G36" s="10"/>
      <c r="H36" s="10"/>
      <c r="I36" s="10"/>
      <c r="J36" s="10"/>
      <c r="K36" s="10"/>
      <c r="L36" s="10"/>
      <c r="M36" s="10"/>
    </row>
    <row r="37" spans="2:13" ht="15" customHeight="1">
      <c r="B37" s="103" t="s">
        <v>1</v>
      </c>
      <c r="C37" s="28" t="s">
        <v>273</v>
      </c>
      <c r="D37" s="107" t="s">
        <v>325</v>
      </c>
      <c r="E37" s="107" t="s">
        <v>306</v>
      </c>
      <c r="F37" s="104" t="s">
        <v>232</v>
      </c>
      <c r="G37" s="10"/>
      <c r="H37" s="10"/>
      <c r="I37" s="10"/>
      <c r="J37" s="10"/>
      <c r="K37" s="10"/>
      <c r="L37" s="10"/>
      <c r="M37" s="10"/>
    </row>
    <row r="38" spans="2:13" ht="15" customHeight="1">
      <c r="B38" s="103" t="s">
        <v>1</v>
      </c>
      <c r="C38" s="28" t="s">
        <v>273</v>
      </c>
      <c r="D38" s="107" t="s">
        <v>325</v>
      </c>
      <c r="E38" s="107" t="s">
        <v>306</v>
      </c>
      <c r="F38" s="104" t="s">
        <v>18</v>
      </c>
      <c r="G38" s="10"/>
      <c r="H38" s="10"/>
      <c r="I38" s="10"/>
      <c r="J38" s="10"/>
      <c r="K38" s="10"/>
      <c r="L38" s="10"/>
      <c r="M38" s="10"/>
    </row>
    <row r="39" spans="2:13" ht="15" customHeight="1">
      <c r="B39" s="103" t="s">
        <v>1</v>
      </c>
      <c r="C39" s="28" t="s">
        <v>273</v>
      </c>
      <c r="D39" s="107" t="s">
        <v>325</v>
      </c>
      <c r="E39" s="107" t="s">
        <v>306</v>
      </c>
      <c r="F39" s="104" t="s">
        <v>10</v>
      </c>
      <c r="G39" s="10"/>
      <c r="H39" s="10"/>
      <c r="I39" s="10"/>
      <c r="J39" s="10"/>
      <c r="K39" s="10"/>
      <c r="L39" s="10"/>
      <c r="M39" s="10"/>
    </row>
    <row r="40" spans="2:13" ht="15" customHeight="1">
      <c r="B40" s="103" t="s">
        <v>1</v>
      </c>
      <c r="C40" s="28" t="s">
        <v>273</v>
      </c>
      <c r="D40" s="107" t="s">
        <v>325</v>
      </c>
      <c r="E40" s="107" t="s">
        <v>306</v>
      </c>
      <c r="F40" s="104" t="s">
        <v>239</v>
      </c>
      <c r="G40" s="10"/>
      <c r="H40" s="10"/>
      <c r="I40" s="10"/>
      <c r="J40" s="10"/>
      <c r="K40" s="10"/>
      <c r="L40" s="10"/>
      <c r="M40" s="10"/>
    </row>
    <row r="41" spans="2:13" ht="15" customHeight="1">
      <c r="B41" s="103" t="s">
        <v>1</v>
      </c>
      <c r="C41" s="28" t="s">
        <v>273</v>
      </c>
      <c r="D41" s="107" t="s">
        <v>325</v>
      </c>
      <c r="E41" s="107" t="s">
        <v>306</v>
      </c>
      <c r="F41" s="104" t="s">
        <v>226</v>
      </c>
      <c r="G41" s="10"/>
      <c r="H41" s="10"/>
      <c r="I41" s="10"/>
      <c r="J41" s="10"/>
      <c r="K41" s="10"/>
      <c r="L41" s="10"/>
      <c r="M41" s="10"/>
    </row>
    <row r="42" spans="2:13" ht="15" customHeight="1">
      <c r="B42" s="103" t="s">
        <v>1</v>
      </c>
      <c r="C42" s="28" t="s">
        <v>273</v>
      </c>
      <c r="D42" s="107" t="s">
        <v>325</v>
      </c>
      <c r="E42" s="107" t="s">
        <v>306</v>
      </c>
      <c r="F42" s="104" t="s">
        <v>241</v>
      </c>
      <c r="G42" s="10"/>
      <c r="H42" s="10"/>
      <c r="I42" s="10"/>
      <c r="J42" s="10"/>
      <c r="K42" s="10"/>
      <c r="L42" s="10"/>
      <c r="M42" s="10"/>
    </row>
    <row r="43" spans="2:13" ht="15" customHeight="1">
      <c r="B43" s="103" t="s">
        <v>1</v>
      </c>
      <c r="C43" s="28" t="s">
        <v>273</v>
      </c>
      <c r="D43" s="107" t="s">
        <v>325</v>
      </c>
      <c r="E43" s="107" t="s">
        <v>306</v>
      </c>
      <c r="F43" s="104" t="s">
        <v>240</v>
      </c>
      <c r="G43" s="10"/>
      <c r="H43" s="10"/>
      <c r="I43" s="10"/>
      <c r="J43" s="10"/>
      <c r="K43" s="10"/>
      <c r="L43" s="10"/>
      <c r="M43" s="10"/>
    </row>
    <row r="44" spans="2:13" ht="15" customHeight="1">
      <c r="B44" s="103" t="s">
        <v>1</v>
      </c>
      <c r="C44" s="28" t="s">
        <v>273</v>
      </c>
      <c r="D44" s="107" t="s">
        <v>325</v>
      </c>
      <c r="E44" s="107" t="s">
        <v>306</v>
      </c>
      <c r="F44" s="104" t="s">
        <v>237</v>
      </c>
      <c r="G44" s="10"/>
      <c r="H44" s="10"/>
      <c r="I44" s="10"/>
      <c r="J44" s="10"/>
      <c r="K44" s="10"/>
      <c r="L44" s="10"/>
      <c r="M44" s="10"/>
    </row>
    <row r="45" spans="2:13" ht="15" customHeight="1">
      <c r="B45" s="103" t="s">
        <v>1</v>
      </c>
      <c r="C45" s="28" t="s">
        <v>273</v>
      </c>
      <c r="D45" s="107" t="s">
        <v>325</v>
      </c>
      <c r="E45" s="107" t="s">
        <v>306</v>
      </c>
      <c r="F45" s="104" t="s">
        <v>313</v>
      </c>
      <c r="G45" s="10"/>
      <c r="H45" s="10"/>
      <c r="I45" s="10"/>
      <c r="J45" s="10"/>
      <c r="K45" s="10"/>
      <c r="L45" s="10"/>
      <c r="M45" s="10"/>
    </row>
    <row r="46" spans="2:13" ht="15" customHeight="1">
      <c r="B46" s="103" t="s">
        <v>1</v>
      </c>
      <c r="C46" s="28" t="s">
        <v>273</v>
      </c>
      <c r="D46" s="107" t="s">
        <v>325</v>
      </c>
      <c r="E46" s="107" t="s">
        <v>306</v>
      </c>
      <c r="F46" s="104" t="s">
        <v>314</v>
      </c>
      <c r="G46" s="10"/>
      <c r="H46" s="10"/>
      <c r="I46" s="10"/>
      <c r="J46" s="10"/>
      <c r="K46" s="10"/>
      <c r="L46" s="10"/>
      <c r="M46" s="10"/>
    </row>
    <row r="47" spans="2:13" ht="15" customHeight="1">
      <c r="B47" s="103" t="s">
        <v>1</v>
      </c>
      <c r="C47" s="28" t="s">
        <v>273</v>
      </c>
      <c r="D47" s="107" t="s">
        <v>325</v>
      </c>
      <c r="E47" s="107" t="s">
        <v>306</v>
      </c>
      <c r="F47" s="104" t="s">
        <v>227</v>
      </c>
      <c r="G47" s="10"/>
      <c r="H47" s="10"/>
      <c r="I47" s="10"/>
      <c r="J47" s="10"/>
      <c r="K47" s="10"/>
      <c r="L47" s="10"/>
      <c r="M47" s="10"/>
    </row>
    <row r="48" spans="2:13" ht="15" customHeight="1">
      <c r="B48" s="103" t="s">
        <v>1</v>
      </c>
      <c r="C48" s="28" t="s">
        <v>273</v>
      </c>
      <c r="D48" s="107" t="s">
        <v>325</v>
      </c>
      <c r="E48" s="107" t="s">
        <v>306</v>
      </c>
      <c r="F48" s="104" t="s">
        <v>228</v>
      </c>
      <c r="G48" s="10"/>
      <c r="H48" s="10"/>
      <c r="I48" s="10"/>
      <c r="J48" s="10"/>
      <c r="K48" s="10"/>
      <c r="L48" s="10"/>
      <c r="M48" s="10"/>
    </row>
    <row r="49" spans="2:13" ht="15" customHeight="1">
      <c r="B49" s="103" t="s">
        <v>1</v>
      </c>
      <c r="C49" s="28" t="s">
        <v>273</v>
      </c>
      <c r="D49" s="107" t="s">
        <v>325</v>
      </c>
      <c r="E49" s="107" t="s">
        <v>306</v>
      </c>
      <c r="F49" s="104" t="s">
        <v>272</v>
      </c>
      <c r="G49" s="10"/>
      <c r="H49" s="10"/>
      <c r="I49" s="10"/>
      <c r="J49" s="10"/>
      <c r="K49" s="10"/>
      <c r="L49" s="10"/>
      <c r="M49" s="10"/>
    </row>
    <row r="50" spans="2:13" ht="15" customHeight="1">
      <c r="B50" s="103" t="s">
        <v>1</v>
      </c>
      <c r="C50" s="28" t="s">
        <v>273</v>
      </c>
      <c r="D50" s="107" t="s">
        <v>325</v>
      </c>
      <c r="E50" s="107" t="s">
        <v>306</v>
      </c>
      <c r="F50" s="104" t="s">
        <v>315</v>
      </c>
      <c r="G50" s="10"/>
      <c r="H50" s="10"/>
      <c r="I50" s="10"/>
      <c r="J50" s="10"/>
      <c r="K50" s="10"/>
      <c r="L50" s="10"/>
      <c r="M50" s="10"/>
    </row>
    <row r="51" spans="2:13" ht="15" customHeight="1">
      <c r="B51" s="103" t="s">
        <v>1</v>
      </c>
      <c r="C51" s="28" t="s">
        <v>273</v>
      </c>
      <c r="D51" s="107" t="s">
        <v>325</v>
      </c>
      <c r="E51" s="107" t="s">
        <v>306</v>
      </c>
      <c r="F51" s="104" t="s">
        <v>229</v>
      </c>
      <c r="G51" s="10"/>
      <c r="H51" s="10"/>
      <c r="I51" s="10"/>
      <c r="J51" s="10"/>
      <c r="K51" s="10"/>
      <c r="L51" s="10"/>
      <c r="M51" s="10"/>
    </row>
    <row r="52" spans="2:13" ht="15" customHeight="1">
      <c r="B52" s="103" t="s">
        <v>1</v>
      </c>
      <c r="C52" s="28" t="s">
        <v>273</v>
      </c>
      <c r="D52" s="107" t="s">
        <v>325</v>
      </c>
      <c r="E52" s="107" t="s">
        <v>306</v>
      </c>
      <c r="F52" s="104" t="s">
        <v>230</v>
      </c>
      <c r="G52" s="10"/>
      <c r="H52" s="10"/>
      <c r="I52" s="10"/>
      <c r="J52" s="10"/>
      <c r="K52" s="10"/>
      <c r="L52" s="10"/>
      <c r="M52" s="10"/>
    </row>
    <row r="53" spans="2:13" ht="15" customHeight="1">
      <c r="B53" s="103" t="s">
        <v>1</v>
      </c>
      <c r="C53" s="28" t="s">
        <v>273</v>
      </c>
      <c r="D53" s="107" t="s">
        <v>325</v>
      </c>
      <c r="E53" s="107" t="s">
        <v>306</v>
      </c>
      <c r="F53" s="104" t="s">
        <v>19</v>
      </c>
      <c r="G53" s="10"/>
      <c r="H53" s="10"/>
      <c r="I53" s="10"/>
      <c r="J53" s="10"/>
      <c r="K53" s="10"/>
      <c r="L53" s="10"/>
      <c r="M53" s="10"/>
    </row>
    <row r="54" spans="2:13" ht="15" customHeight="1">
      <c r="B54" s="103" t="s">
        <v>1</v>
      </c>
      <c r="C54" s="28" t="s">
        <v>273</v>
      </c>
      <c r="D54" s="107" t="s">
        <v>325</v>
      </c>
      <c r="E54" s="107" t="s">
        <v>306</v>
      </c>
      <c r="F54" s="104" t="s">
        <v>316</v>
      </c>
      <c r="G54" s="10"/>
      <c r="H54" s="10"/>
      <c r="I54" s="10"/>
      <c r="J54" s="10"/>
      <c r="K54" s="10"/>
      <c r="L54" s="10"/>
      <c r="M54" s="10"/>
    </row>
    <row r="55" spans="2:13" ht="15" customHeight="1">
      <c r="B55" s="103" t="s">
        <v>1</v>
      </c>
      <c r="C55" s="28" t="s">
        <v>273</v>
      </c>
      <c r="D55" s="107" t="s">
        <v>325</v>
      </c>
      <c r="E55" s="107" t="s">
        <v>306</v>
      </c>
      <c r="F55" s="104" t="s">
        <v>317</v>
      </c>
      <c r="G55" s="10"/>
      <c r="H55" s="10"/>
      <c r="I55" s="10"/>
      <c r="J55" s="10"/>
      <c r="K55" s="10"/>
      <c r="L55" s="10"/>
      <c r="M55" s="10"/>
    </row>
    <row r="56" spans="2:13" ht="15" customHeight="1">
      <c r="B56" s="103" t="s">
        <v>1</v>
      </c>
      <c r="C56" s="28" t="s">
        <v>273</v>
      </c>
      <c r="D56" s="107" t="s">
        <v>325</v>
      </c>
      <c r="E56" s="107" t="s">
        <v>306</v>
      </c>
      <c r="F56" s="104" t="s">
        <v>318</v>
      </c>
      <c r="G56" s="10"/>
      <c r="H56" s="10"/>
      <c r="I56" s="10"/>
      <c r="J56" s="10"/>
      <c r="K56" s="10"/>
      <c r="L56" s="10"/>
      <c r="M56" s="10"/>
    </row>
    <row r="57" spans="2:13" ht="15" customHeight="1">
      <c r="B57" s="103" t="s">
        <v>1</v>
      </c>
      <c r="C57" s="28" t="s">
        <v>273</v>
      </c>
      <c r="D57" s="107" t="s">
        <v>325</v>
      </c>
      <c r="E57" s="107" t="s">
        <v>306</v>
      </c>
      <c r="F57" s="104" t="s">
        <v>20</v>
      </c>
      <c r="G57" s="10"/>
      <c r="H57" s="10"/>
      <c r="I57" s="10"/>
      <c r="J57" s="10"/>
      <c r="K57" s="10"/>
      <c r="L57" s="10"/>
      <c r="M57" s="10"/>
    </row>
    <row r="58" spans="2:13" ht="15" customHeight="1">
      <c r="B58" s="103" t="s">
        <v>1</v>
      </c>
      <c r="C58" s="28" t="s">
        <v>273</v>
      </c>
      <c r="D58" s="107" t="s">
        <v>325</v>
      </c>
      <c r="E58" s="107" t="s">
        <v>306</v>
      </c>
      <c r="F58" s="104" t="s">
        <v>319</v>
      </c>
      <c r="G58" s="10"/>
      <c r="H58" s="10"/>
      <c r="I58" s="10"/>
      <c r="J58" s="10"/>
      <c r="K58" s="10"/>
      <c r="L58" s="10"/>
      <c r="M58" s="10"/>
    </row>
    <row r="59" spans="2:13" ht="15" customHeight="1">
      <c r="B59" s="103" t="s">
        <v>1</v>
      </c>
      <c r="C59" s="28" t="s">
        <v>273</v>
      </c>
      <c r="D59" s="107" t="s">
        <v>325</v>
      </c>
      <c r="E59" s="107" t="s">
        <v>306</v>
      </c>
      <c r="F59" s="104" t="s">
        <v>321</v>
      </c>
      <c r="G59" s="10"/>
      <c r="H59" s="10"/>
      <c r="I59" s="10"/>
      <c r="J59" s="10"/>
      <c r="K59" s="10"/>
      <c r="L59" s="10"/>
      <c r="M59" s="10"/>
    </row>
    <row r="60" spans="2:13" ht="15" customHeight="1">
      <c r="B60" s="103" t="s">
        <v>1</v>
      </c>
      <c r="C60" s="28" t="s">
        <v>273</v>
      </c>
      <c r="D60" s="107" t="s">
        <v>325</v>
      </c>
      <c r="E60" s="107" t="s">
        <v>306</v>
      </c>
      <c r="F60" s="104" t="s">
        <v>320</v>
      </c>
      <c r="G60" s="10"/>
      <c r="H60" s="10"/>
      <c r="I60" s="10"/>
      <c r="J60" s="10"/>
      <c r="K60" s="10"/>
      <c r="L60" s="10"/>
      <c r="M60" s="10"/>
    </row>
    <row r="61" spans="2:13" ht="15" customHeight="1">
      <c r="B61" s="103" t="s">
        <v>1</v>
      </c>
      <c r="C61" s="28" t="s">
        <v>273</v>
      </c>
      <c r="D61" s="107" t="s">
        <v>325</v>
      </c>
      <c r="E61" s="107" t="s">
        <v>306</v>
      </c>
      <c r="F61" s="104" t="s">
        <v>21</v>
      </c>
      <c r="G61" s="10"/>
      <c r="H61" s="10"/>
      <c r="I61" s="10"/>
      <c r="J61" s="10"/>
      <c r="K61" s="10"/>
      <c r="L61" s="10"/>
      <c r="M61" s="10"/>
    </row>
    <row r="62" spans="2:13" ht="15" customHeight="1">
      <c r="B62" s="103" t="s">
        <v>1</v>
      </c>
      <c r="C62" s="28" t="s">
        <v>273</v>
      </c>
      <c r="D62" s="107" t="s">
        <v>325</v>
      </c>
      <c r="E62" s="107" t="s">
        <v>306</v>
      </c>
      <c r="F62" s="104" t="s">
        <v>22</v>
      </c>
      <c r="G62" s="10"/>
      <c r="H62" s="10"/>
      <c r="I62" s="10"/>
      <c r="J62" s="10"/>
      <c r="K62" s="10"/>
      <c r="L62" s="10"/>
      <c r="M62" s="10"/>
    </row>
    <row r="63" spans="2:13" ht="15" customHeight="1">
      <c r="B63" s="103" t="s">
        <v>1</v>
      </c>
      <c r="C63" s="28" t="s">
        <v>273</v>
      </c>
      <c r="D63" s="107" t="s">
        <v>325</v>
      </c>
      <c r="E63" s="107" t="s">
        <v>306</v>
      </c>
      <c r="F63" s="104" t="s">
        <v>234</v>
      </c>
      <c r="G63" s="10"/>
      <c r="H63" s="10"/>
      <c r="I63" s="10"/>
      <c r="J63" s="10"/>
      <c r="K63" s="10"/>
      <c r="L63" s="10"/>
      <c r="M63" s="10"/>
    </row>
    <row r="64" spans="2:13" ht="15" customHeight="1">
      <c r="B64" s="103" t="s">
        <v>1</v>
      </c>
      <c r="C64" s="28" t="s">
        <v>273</v>
      </c>
      <c r="D64" s="107" t="s">
        <v>325</v>
      </c>
      <c r="E64" s="107" t="s">
        <v>306</v>
      </c>
      <c r="F64" s="104" t="s">
        <v>11</v>
      </c>
      <c r="G64" s="10"/>
      <c r="H64" s="10"/>
      <c r="I64" s="10"/>
      <c r="J64" s="10"/>
      <c r="K64" s="10"/>
      <c r="L64" s="10"/>
      <c r="M64" s="10"/>
    </row>
    <row r="65" spans="2:13" ht="30" customHeight="1">
      <c r="B65" s="103" t="s">
        <v>1</v>
      </c>
      <c r="C65" s="28" t="s">
        <v>273</v>
      </c>
      <c r="D65" s="107" t="s">
        <v>325</v>
      </c>
      <c r="E65" s="107" t="s">
        <v>306</v>
      </c>
      <c r="F65" s="104" t="s">
        <v>596</v>
      </c>
      <c r="G65" s="10"/>
      <c r="H65" s="10"/>
      <c r="I65" s="10"/>
      <c r="J65" s="10"/>
      <c r="K65" s="10"/>
      <c r="L65" s="10"/>
      <c r="M65" s="10"/>
    </row>
    <row r="66" spans="2:13" ht="15" customHeight="1">
      <c r="B66" s="103" t="s">
        <v>1</v>
      </c>
      <c r="C66" s="28" t="s">
        <v>273</v>
      </c>
      <c r="D66" s="107" t="s">
        <v>325</v>
      </c>
      <c r="E66" s="107" t="s">
        <v>306</v>
      </c>
      <c r="F66" s="104" t="s">
        <v>236</v>
      </c>
      <c r="G66" s="10"/>
      <c r="H66" s="10"/>
      <c r="I66" s="10"/>
      <c r="J66" s="10"/>
      <c r="K66" s="10"/>
      <c r="L66" s="10"/>
      <c r="M66" s="10"/>
    </row>
    <row r="67" spans="2:13" ht="15" customHeight="1">
      <c r="B67" s="103" t="s">
        <v>1</v>
      </c>
      <c r="C67" s="28" t="s">
        <v>273</v>
      </c>
      <c r="D67" s="107" t="s">
        <v>325</v>
      </c>
      <c r="E67" s="107" t="s">
        <v>306</v>
      </c>
      <c r="F67" s="104" t="s">
        <v>32</v>
      </c>
      <c r="G67" s="10"/>
      <c r="H67" s="10"/>
      <c r="I67" s="10"/>
      <c r="J67" s="10"/>
      <c r="K67" s="10"/>
      <c r="L67" s="10"/>
      <c r="M67" s="10"/>
    </row>
    <row r="68" spans="2:13" ht="15" customHeight="1">
      <c r="B68" s="103" t="s">
        <v>1</v>
      </c>
      <c r="C68" s="28" t="s">
        <v>273</v>
      </c>
      <c r="D68" s="107" t="s">
        <v>325</v>
      </c>
      <c r="E68" s="107" t="s">
        <v>306</v>
      </c>
      <c r="F68" s="104" t="s">
        <v>32</v>
      </c>
      <c r="G68" s="10"/>
      <c r="H68" s="10"/>
      <c r="I68" s="10"/>
      <c r="J68" s="10"/>
      <c r="K68" s="10"/>
      <c r="L68" s="10"/>
      <c r="M68" s="10"/>
    </row>
    <row r="69" spans="2:13" ht="15" customHeight="1">
      <c r="B69" s="103" t="s">
        <v>1</v>
      </c>
      <c r="C69" s="28" t="s">
        <v>273</v>
      </c>
      <c r="D69" s="107" t="s">
        <v>325</v>
      </c>
      <c r="E69" s="107" t="s">
        <v>306</v>
      </c>
      <c r="F69" s="104" t="s">
        <v>32</v>
      </c>
      <c r="G69" s="10"/>
      <c r="H69" s="10"/>
      <c r="I69" s="10"/>
      <c r="J69" s="10"/>
      <c r="K69" s="10"/>
      <c r="L69" s="10"/>
      <c r="M69" s="10"/>
    </row>
    <row r="70" spans="2:13" ht="15" customHeight="1">
      <c r="B70" s="103" t="s">
        <v>1</v>
      </c>
      <c r="C70" s="28" t="s">
        <v>273</v>
      </c>
      <c r="D70" s="107" t="s">
        <v>325</v>
      </c>
      <c r="E70" s="107" t="s">
        <v>306</v>
      </c>
      <c r="F70" s="104" t="s">
        <v>32</v>
      </c>
      <c r="G70" s="10"/>
      <c r="H70" s="10"/>
      <c r="I70" s="10"/>
      <c r="J70" s="10"/>
      <c r="K70" s="10"/>
      <c r="L70" s="10"/>
      <c r="M70" s="10"/>
    </row>
    <row r="71" spans="2:13" ht="15" customHeight="1">
      <c r="B71" s="103" t="s">
        <v>1</v>
      </c>
      <c r="C71" s="28" t="s">
        <v>273</v>
      </c>
      <c r="D71" s="107" t="s">
        <v>325</v>
      </c>
      <c r="E71" s="107" t="s">
        <v>306</v>
      </c>
      <c r="F71" s="104" t="s">
        <v>32</v>
      </c>
      <c r="G71" s="10"/>
      <c r="H71" s="10"/>
      <c r="I71" s="10"/>
      <c r="J71" s="10"/>
      <c r="K71" s="10"/>
      <c r="L71" s="10"/>
      <c r="M71" s="10"/>
    </row>
    <row r="72" spans="2:13" ht="15" customHeight="1">
      <c r="B72" s="103" t="s">
        <v>1</v>
      </c>
      <c r="C72" s="28" t="s">
        <v>273</v>
      </c>
      <c r="D72" s="107" t="s">
        <v>325</v>
      </c>
      <c r="E72" s="107" t="s">
        <v>306</v>
      </c>
      <c r="F72" s="104" t="s">
        <v>32</v>
      </c>
      <c r="G72" s="10"/>
      <c r="H72" s="10"/>
      <c r="I72" s="10"/>
      <c r="J72" s="10"/>
      <c r="K72" s="10"/>
      <c r="L72" s="10"/>
      <c r="M72" s="10"/>
    </row>
    <row r="73" spans="2:13" ht="15" customHeight="1">
      <c r="B73" s="103" t="s">
        <v>1</v>
      </c>
      <c r="C73" s="28" t="s">
        <v>273</v>
      </c>
      <c r="D73" s="107" t="s">
        <v>325</v>
      </c>
      <c r="E73" s="107" t="s">
        <v>306</v>
      </c>
      <c r="F73" s="104" t="s">
        <v>32</v>
      </c>
      <c r="G73" s="10"/>
      <c r="H73" s="10"/>
      <c r="I73" s="10"/>
      <c r="J73" s="10"/>
      <c r="K73" s="10"/>
      <c r="L73" s="10"/>
      <c r="M73" s="10"/>
    </row>
    <row r="74" spans="2:13" ht="15" customHeight="1">
      <c r="B74" s="103" t="s">
        <v>1</v>
      </c>
      <c r="C74" s="28" t="s">
        <v>273</v>
      </c>
      <c r="D74" s="107" t="s">
        <v>325</v>
      </c>
      <c r="E74" s="107" t="s">
        <v>306</v>
      </c>
      <c r="F74" s="104" t="s">
        <v>32</v>
      </c>
      <c r="G74" s="10"/>
      <c r="H74" s="10"/>
      <c r="I74" s="10"/>
      <c r="J74" s="10"/>
      <c r="K74" s="10"/>
      <c r="L74" s="10"/>
      <c r="M74" s="10"/>
    </row>
    <row r="75" spans="2:13" ht="15" customHeight="1">
      <c r="B75" s="103" t="s">
        <v>1</v>
      </c>
      <c r="C75" s="28" t="s">
        <v>273</v>
      </c>
      <c r="D75" s="107" t="s">
        <v>325</v>
      </c>
      <c r="E75" s="107" t="s">
        <v>306</v>
      </c>
      <c r="F75" s="104" t="s">
        <v>32</v>
      </c>
      <c r="G75" s="10"/>
      <c r="H75" s="10"/>
      <c r="I75" s="10"/>
      <c r="J75" s="10"/>
      <c r="K75" s="10"/>
      <c r="L75" s="10"/>
      <c r="M75" s="10"/>
    </row>
    <row r="76" spans="2:13" ht="15">
      <c r="B76" s="103" t="s">
        <v>1</v>
      </c>
      <c r="C76" s="28" t="s">
        <v>273</v>
      </c>
      <c r="D76" s="107" t="s">
        <v>325</v>
      </c>
      <c r="E76" s="107" t="s">
        <v>306</v>
      </c>
      <c r="F76" s="135" t="s">
        <v>12</v>
      </c>
      <c r="G76" s="136">
        <f>SUM(G10:G75)</f>
        <v>0</v>
      </c>
      <c r="H76" s="136">
        <f t="shared" ref="H76:L76" si="0">SUM(H10:H75)</f>
        <v>0</v>
      </c>
      <c r="I76" s="136">
        <f t="shared" si="0"/>
        <v>0</v>
      </c>
      <c r="J76" s="136">
        <f t="shared" si="0"/>
        <v>0</v>
      </c>
      <c r="K76" s="136">
        <f t="shared" si="0"/>
        <v>0</v>
      </c>
      <c r="L76" s="136">
        <f t="shared" si="0"/>
        <v>0</v>
      </c>
      <c r="M76" s="10"/>
    </row>
    <row r="80" spans="2:13" ht="15">
      <c r="G80" s="11"/>
    </row>
    <row r="81" spans="7:7">
      <c r="G81" s="12"/>
    </row>
    <row r="82" spans="7:7" ht="20.25">
      <c r="G82" s="13"/>
    </row>
  </sheetData>
  <mergeCells count="5">
    <mergeCell ref="B5:M5"/>
    <mergeCell ref="B2:M2"/>
    <mergeCell ref="B3:M3"/>
    <mergeCell ref="B4:M4"/>
    <mergeCell ref="B1:M1"/>
  </mergeCells>
  <pageMargins left="0.36" right="0.24" top="0.33" bottom="0.24" header="0.3" footer="0.19"/>
  <pageSetup orientation="portrait" r:id="rId1"/>
  <drawing r:id="rId2"/>
</worksheet>
</file>

<file path=xl/worksheets/sheet4.xml><?xml version="1.0" encoding="utf-8"?>
<worksheet xmlns="http://schemas.openxmlformats.org/spreadsheetml/2006/main" xmlns:r="http://schemas.openxmlformats.org/officeDocument/2006/relationships">
  <dimension ref="A1:L42"/>
  <sheetViews>
    <sheetView workbookViewId="0">
      <pane ySplit="6" topLeftCell="A13" activePane="bottomLeft" state="frozen"/>
      <selection pane="bottomLeft" activeCell="K19" sqref="K19"/>
    </sheetView>
  </sheetViews>
  <sheetFormatPr defaultRowHeight="24.95" customHeight="1"/>
  <cols>
    <col min="1" max="1" width="3.5703125" style="113" customWidth="1"/>
    <col min="2" max="2" width="11" style="115" customWidth="1"/>
    <col min="3" max="3" width="7.28515625" style="115" customWidth="1"/>
    <col min="4" max="4" width="23.85546875" style="116" customWidth="1"/>
    <col min="5" max="5" width="31.140625" style="97" customWidth="1"/>
    <col min="6" max="6" width="27.7109375" style="97" customWidth="1"/>
    <col min="7" max="7" width="26.42578125" style="125" customWidth="1"/>
    <col min="8" max="8" width="14.5703125" style="113" customWidth="1"/>
    <col min="9" max="9" width="12.140625" style="113" customWidth="1"/>
    <col min="10" max="10" width="11.7109375" style="113" customWidth="1"/>
    <col min="11" max="11" width="8.5703125" style="113" customWidth="1"/>
    <col min="12" max="12" width="9.140625" style="113"/>
    <col min="13" max="16384" width="9.140625" style="89"/>
  </cols>
  <sheetData>
    <row r="1" spans="1:12" ht="14.25" customHeight="1">
      <c r="B1" s="317" t="s">
        <v>375</v>
      </c>
      <c r="C1" s="317"/>
      <c r="D1" s="317"/>
      <c r="E1" s="317"/>
      <c r="F1" s="317"/>
      <c r="G1" s="317"/>
      <c r="H1" s="317"/>
      <c r="I1" s="317"/>
      <c r="J1" s="317"/>
      <c r="K1" s="317"/>
    </row>
    <row r="2" spans="1:12" s="126" customFormat="1" ht="15" customHeight="1">
      <c r="B2" s="319" t="s">
        <v>533</v>
      </c>
      <c r="C2" s="319"/>
      <c r="D2" s="319"/>
      <c r="E2" s="319"/>
      <c r="F2" s="319"/>
      <c r="G2" s="319"/>
      <c r="H2" s="319"/>
      <c r="I2" s="319"/>
      <c r="J2" s="319"/>
      <c r="K2" s="319"/>
    </row>
    <row r="3" spans="1:12" s="126" customFormat="1" ht="15" customHeight="1">
      <c r="B3" s="319" t="s">
        <v>532</v>
      </c>
      <c r="C3" s="319"/>
      <c r="D3" s="319"/>
      <c r="E3" s="319"/>
      <c r="F3" s="319"/>
      <c r="G3" s="319"/>
      <c r="H3" s="319"/>
      <c r="I3" s="319"/>
      <c r="J3" s="319"/>
      <c r="K3" s="319"/>
    </row>
    <row r="4" spans="1:12" s="101" customFormat="1" ht="18" customHeight="1">
      <c r="A4" s="115"/>
      <c r="B4" s="313" t="s">
        <v>544</v>
      </c>
      <c r="C4" s="314"/>
      <c r="D4" s="314"/>
      <c r="E4" s="314"/>
      <c r="F4" s="314"/>
      <c r="G4" s="314"/>
      <c r="H4" s="314"/>
      <c r="I4" s="314"/>
      <c r="J4" s="314"/>
      <c r="K4" s="315"/>
      <c r="L4" s="115"/>
    </row>
    <row r="5" spans="1:12" s="97" customFormat="1" ht="15.75" customHeight="1">
      <c r="B5" s="7">
        <v>1</v>
      </c>
      <c r="C5" s="5">
        <v>2</v>
      </c>
      <c r="D5" s="106">
        <v>3</v>
      </c>
      <c r="E5" s="96">
        <v>4</v>
      </c>
      <c r="F5" s="96">
        <v>5</v>
      </c>
      <c r="G5" s="7">
        <v>6</v>
      </c>
      <c r="H5" s="7">
        <v>7</v>
      </c>
      <c r="I5" s="5">
        <v>8</v>
      </c>
      <c r="J5" s="7">
        <v>9</v>
      </c>
      <c r="K5" s="7">
        <v>10</v>
      </c>
    </row>
    <row r="6" spans="1:12" s="98" customFormat="1" ht="24.75" customHeight="1">
      <c r="B6" s="109" t="s">
        <v>1</v>
      </c>
      <c r="C6" s="109" t="s">
        <v>273</v>
      </c>
      <c r="D6" s="107" t="s">
        <v>325</v>
      </c>
      <c r="E6" s="107" t="s">
        <v>306</v>
      </c>
      <c r="F6" s="238" t="s">
        <v>467</v>
      </c>
      <c r="G6" s="108" t="s">
        <v>515</v>
      </c>
      <c r="H6" s="273" t="s">
        <v>511</v>
      </c>
      <c r="I6" s="273" t="s">
        <v>468</v>
      </c>
      <c r="J6" s="273" t="s">
        <v>469</v>
      </c>
      <c r="K6" s="272" t="s">
        <v>6</v>
      </c>
    </row>
    <row r="7" spans="1:12" s="100" customFormat="1" ht="15" customHeight="1">
      <c r="A7" s="114"/>
      <c r="B7" s="28" t="s">
        <v>1</v>
      </c>
      <c r="C7" s="28" t="s">
        <v>273</v>
      </c>
      <c r="D7" s="107" t="s">
        <v>325</v>
      </c>
      <c r="E7" s="107" t="s">
        <v>306</v>
      </c>
      <c r="F7" s="278" t="s">
        <v>463</v>
      </c>
      <c r="G7" s="255" t="s">
        <v>274</v>
      </c>
      <c r="H7" s="282">
        <v>27000</v>
      </c>
      <c r="I7" s="282">
        <v>26667</v>
      </c>
      <c r="J7" s="282">
        <f t="shared" ref="J7:J14" si="0">H7-I7</f>
        <v>333</v>
      </c>
      <c r="K7" s="99"/>
      <c r="L7" s="114"/>
    </row>
    <row r="8" spans="1:12" s="100" customFormat="1" ht="15" customHeight="1">
      <c r="A8" s="114"/>
      <c r="B8" s="28" t="s">
        <v>1</v>
      </c>
      <c r="C8" s="28" t="s">
        <v>273</v>
      </c>
      <c r="D8" s="107" t="s">
        <v>325</v>
      </c>
      <c r="E8" s="107" t="s">
        <v>306</v>
      </c>
      <c r="F8" s="278" t="s">
        <v>463</v>
      </c>
      <c r="G8" s="255" t="s">
        <v>275</v>
      </c>
      <c r="H8" s="282">
        <v>290000</v>
      </c>
      <c r="I8" s="282">
        <v>51000</v>
      </c>
      <c r="J8" s="282">
        <f t="shared" si="0"/>
        <v>239000</v>
      </c>
      <c r="K8" s="99"/>
      <c r="L8" s="114"/>
    </row>
    <row r="9" spans="1:12" s="100" customFormat="1" ht="15" customHeight="1">
      <c r="A9" s="114"/>
      <c r="B9" s="28" t="s">
        <v>1</v>
      </c>
      <c r="C9" s="28" t="s">
        <v>273</v>
      </c>
      <c r="D9" s="107" t="s">
        <v>325</v>
      </c>
      <c r="E9" s="107" t="s">
        <v>306</v>
      </c>
      <c r="F9" s="278" t="s">
        <v>463</v>
      </c>
      <c r="G9" s="255" t="s">
        <v>276</v>
      </c>
      <c r="H9" s="282">
        <v>777000</v>
      </c>
      <c r="I9" s="282">
        <v>43100</v>
      </c>
      <c r="J9" s="282">
        <f t="shared" si="0"/>
        <v>733900</v>
      </c>
      <c r="K9" s="99"/>
      <c r="L9" s="114"/>
    </row>
    <row r="10" spans="1:12" s="100" customFormat="1" ht="15" customHeight="1">
      <c r="A10" s="114"/>
      <c r="B10" s="28" t="s">
        <v>1</v>
      </c>
      <c r="C10" s="28" t="s">
        <v>273</v>
      </c>
      <c r="D10" s="107" t="s">
        <v>325</v>
      </c>
      <c r="E10" s="107" t="s">
        <v>306</v>
      </c>
      <c r="F10" s="107"/>
      <c r="G10" s="255"/>
      <c r="H10" s="282">
        <v>0</v>
      </c>
      <c r="I10" s="282">
        <v>0</v>
      </c>
      <c r="J10" s="282">
        <f t="shared" si="0"/>
        <v>0</v>
      </c>
      <c r="K10" s="99"/>
      <c r="L10" s="114"/>
    </row>
    <row r="11" spans="1:12" s="100" customFormat="1" ht="15" customHeight="1">
      <c r="A11" s="114"/>
      <c r="B11" s="28" t="s">
        <v>1</v>
      </c>
      <c r="C11" s="28" t="s">
        <v>273</v>
      </c>
      <c r="D11" s="107" t="s">
        <v>325</v>
      </c>
      <c r="E11" s="107" t="s">
        <v>306</v>
      </c>
      <c r="F11" s="107"/>
      <c r="G11" s="255"/>
      <c r="H11" s="282">
        <v>0</v>
      </c>
      <c r="I11" s="282">
        <v>0</v>
      </c>
      <c r="J11" s="282">
        <f t="shared" si="0"/>
        <v>0</v>
      </c>
      <c r="K11" s="99"/>
      <c r="L11" s="114"/>
    </row>
    <row r="12" spans="1:12" s="100" customFormat="1" ht="15" customHeight="1">
      <c r="A12" s="114"/>
      <c r="B12" s="28" t="s">
        <v>1</v>
      </c>
      <c r="C12" s="28" t="s">
        <v>273</v>
      </c>
      <c r="D12" s="107" t="s">
        <v>325</v>
      </c>
      <c r="E12" s="107" t="s">
        <v>306</v>
      </c>
      <c r="F12" s="107"/>
      <c r="G12" s="255"/>
      <c r="H12" s="282">
        <v>0</v>
      </c>
      <c r="I12" s="282">
        <v>0</v>
      </c>
      <c r="J12" s="282">
        <f t="shared" si="0"/>
        <v>0</v>
      </c>
      <c r="K12" s="99"/>
      <c r="L12" s="114"/>
    </row>
    <row r="13" spans="1:12" s="100" customFormat="1" ht="15" customHeight="1">
      <c r="A13" s="114"/>
      <c r="B13" s="28" t="s">
        <v>1</v>
      </c>
      <c r="C13" s="28" t="s">
        <v>273</v>
      </c>
      <c r="D13" s="107" t="s">
        <v>325</v>
      </c>
      <c r="E13" s="107" t="s">
        <v>306</v>
      </c>
      <c r="F13" s="107"/>
      <c r="G13" s="255"/>
      <c r="H13" s="282">
        <v>0</v>
      </c>
      <c r="I13" s="282">
        <v>0</v>
      </c>
      <c r="J13" s="282">
        <f t="shared" si="0"/>
        <v>0</v>
      </c>
      <c r="K13" s="99"/>
      <c r="L13" s="114"/>
    </row>
    <row r="14" spans="1:12" s="100" customFormat="1" ht="15" customHeight="1">
      <c r="A14" s="114"/>
      <c r="B14" s="28" t="s">
        <v>1</v>
      </c>
      <c r="C14" s="28" t="s">
        <v>273</v>
      </c>
      <c r="D14" s="107" t="s">
        <v>325</v>
      </c>
      <c r="E14" s="107" t="s">
        <v>306</v>
      </c>
      <c r="F14" s="107"/>
      <c r="G14" s="255"/>
      <c r="H14" s="282">
        <v>0</v>
      </c>
      <c r="I14" s="282">
        <v>0</v>
      </c>
      <c r="J14" s="282">
        <f t="shared" si="0"/>
        <v>0</v>
      </c>
      <c r="K14" s="99"/>
      <c r="L14" s="114"/>
    </row>
    <row r="15" spans="1:12" s="131" customFormat="1" ht="24.95" customHeight="1">
      <c r="A15" s="128"/>
      <c r="B15" s="45" t="s">
        <v>1</v>
      </c>
      <c r="C15" s="45" t="s">
        <v>273</v>
      </c>
      <c r="D15" s="129" t="s">
        <v>325</v>
      </c>
      <c r="E15" s="118" t="s">
        <v>306</v>
      </c>
      <c r="F15" s="91" t="s">
        <v>355</v>
      </c>
      <c r="G15" s="127" t="s">
        <v>491</v>
      </c>
      <c r="H15" s="283">
        <f>SUM(H7:H14)</f>
        <v>1094000</v>
      </c>
      <c r="I15" s="283">
        <f>SUM(I7:I14)</f>
        <v>120767</v>
      </c>
      <c r="J15" s="283">
        <f>SUM(J7:J14)</f>
        <v>973233</v>
      </c>
      <c r="K15" s="130"/>
      <c r="L15" s="128"/>
    </row>
    <row r="16" spans="1:12" ht="20.25" customHeight="1">
      <c r="C16" s="320" t="s">
        <v>594</v>
      </c>
      <c r="D16" s="320"/>
      <c r="E16" s="320"/>
      <c r="F16" s="320"/>
      <c r="G16" s="320"/>
      <c r="H16" s="320"/>
      <c r="I16" s="320"/>
    </row>
    <row r="17" spans="1:12" ht="24.95" customHeight="1">
      <c r="C17" s="318" t="s">
        <v>527</v>
      </c>
      <c r="D17" s="318"/>
      <c r="E17" s="318"/>
      <c r="F17" s="318"/>
      <c r="G17" s="318"/>
      <c r="H17" s="318"/>
      <c r="I17" s="318"/>
    </row>
    <row r="18" spans="1:12" ht="24.95" customHeight="1">
      <c r="C18" s="89"/>
      <c r="D18" s="107" t="s">
        <v>467</v>
      </c>
      <c r="E18" s="278" t="s">
        <v>463</v>
      </c>
      <c r="F18" s="279" t="s">
        <v>528</v>
      </c>
      <c r="G18" s="255" t="s">
        <v>274</v>
      </c>
    </row>
    <row r="19" spans="1:12" s="265" customFormat="1" ht="24.95" customHeight="1">
      <c r="A19" s="263"/>
      <c r="B19" s="264"/>
      <c r="C19" s="266" t="s">
        <v>496</v>
      </c>
      <c r="D19" s="266" t="s">
        <v>497</v>
      </c>
      <c r="E19" s="266" t="s">
        <v>530</v>
      </c>
      <c r="F19" s="266" t="s">
        <v>531</v>
      </c>
      <c r="G19" s="266" t="s">
        <v>498</v>
      </c>
      <c r="H19" s="266" t="s">
        <v>499</v>
      </c>
      <c r="I19" s="266" t="s">
        <v>500</v>
      </c>
      <c r="J19" s="263"/>
      <c r="K19" s="263"/>
      <c r="L19" s="263"/>
    </row>
    <row r="20" spans="1:12" s="270" customFormat="1" ht="15" customHeight="1">
      <c r="A20" s="97"/>
      <c r="B20" s="97"/>
      <c r="C20" s="271">
        <v>1</v>
      </c>
      <c r="D20" s="267" t="s">
        <v>529</v>
      </c>
      <c r="E20" s="267" t="s">
        <v>501</v>
      </c>
      <c r="F20" s="268">
        <v>43201</v>
      </c>
      <c r="G20" s="269">
        <v>18000</v>
      </c>
      <c r="H20" s="269">
        <v>0</v>
      </c>
      <c r="I20" s="269">
        <f>G20-H20</f>
        <v>18000</v>
      </c>
      <c r="J20" s="97"/>
      <c r="K20" s="97"/>
      <c r="L20" s="97"/>
    </row>
    <row r="21" spans="1:12" s="270" customFormat="1" ht="15" customHeight="1">
      <c r="A21" s="97"/>
      <c r="B21" s="97"/>
      <c r="C21" s="271">
        <v>2</v>
      </c>
      <c r="D21" s="267" t="s">
        <v>502</v>
      </c>
      <c r="E21" s="267" t="s">
        <v>503</v>
      </c>
      <c r="F21" s="268">
        <v>43270</v>
      </c>
      <c r="G21" s="269">
        <v>0</v>
      </c>
      <c r="H21" s="269">
        <v>3100</v>
      </c>
      <c r="I21" s="269">
        <f>I20+G21-H21</f>
        <v>14900</v>
      </c>
      <c r="J21" s="97"/>
      <c r="K21" s="97"/>
      <c r="L21" s="97"/>
    </row>
    <row r="22" spans="1:12" s="270" customFormat="1" ht="15" customHeight="1">
      <c r="A22" s="97"/>
      <c r="B22" s="97"/>
      <c r="C22" s="271">
        <v>3</v>
      </c>
      <c r="D22" s="267" t="s">
        <v>510</v>
      </c>
      <c r="E22" s="267" t="s">
        <v>504</v>
      </c>
      <c r="F22" s="268">
        <v>43405</v>
      </c>
      <c r="G22" s="269">
        <v>9000</v>
      </c>
      <c r="H22" s="269">
        <v>0</v>
      </c>
      <c r="I22" s="269">
        <f t="shared" ref="I22:I27" si="1">I21+G22-H22</f>
        <v>23900</v>
      </c>
      <c r="J22" s="97"/>
      <c r="K22" s="97"/>
      <c r="L22" s="97"/>
    </row>
    <row r="23" spans="1:12" s="270" customFormat="1" ht="15" customHeight="1">
      <c r="A23" s="97"/>
      <c r="B23" s="97"/>
      <c r="C23" s="271">
        <v>4</v>
      </c>
      <c r="D23" s="267" t="s">
        <v>502</v>
      </c>
      <c r="E23" s="267" t="s">
        <v>505</v>
      </c>
      <c r="F23" s="268">
        <v>43445</v>
      </c>
      <c r="G23" s="269">
        <v>0</v>
      </c>
      <c r="H23" s="269">
        <v>6512</v>
      </c>
      <c r="I23" s="269">
        <f t="shared" si="1"/>
        <v>17388</v>
      </c>
      <c r="J23" s="97"/>
      <c r="K23" s="97"/>
      <c r="L23" s="97"/>
    </row>
    <row r="24" spans="1:12" s="270" customFormat="1" ht="15" customHeight="1">
      <c r="A24" s="97"/>
      <c r="B24" s="97"/>
      <c r="C24" s="271">
        <v>5</v>
      </c>
      <c r="D24" s="267" t="s">
        <v>502</v>
      </c>
      <c r="E24" s="267" t="s">
        <v>506</v>
      </c>
      <c r="F24" s="268">
        <v>43452</v>
      </c>
      <c r="G24" s="269">
        <v>0</v>
      </c>
      <c r="H24" s="269">
        <v>8930</v>
      </c>
      <c r="I24" s="269">
        <f t="shared" si="1"/>
        <v>8458</v>
      </c>
      <c r="J24" s="97"/>
      <c r="K24" s="97"/>
      <c r="L24" s="97"/>
    </row>
    <row r="25" spans="1:12" s="270" customFormat="1" ht="15" customHeight="1">
      <c r="A25" s="97"/>
      <c r="B25" s="97"/>
      <c r="C25" s="271">
        <v>6</v>
      </c>
      <c r="D25" s="267" t="s">
        <v>502</v>
      </c>
      <c r="E25" s="267" t="s">
        <v>507</v>
      </c>
      <c r="F25" s="268">
        <v>43490</v>
      </c>
      <c r="G25" s="269">
        <v>0</v>
      </c>
      <c r="H25" s="269">
        <v>2525</v>
      </c>
      <c r="I25" s="269">
        <f t="shared" si="1"/>
        <v>5933</v>
      </c>
      <c r="J25" s="97"/>
      <c r="K25" s="97"/>
      <c r="L25" s="97"/>
    </row>
    <row r="26" spans="1:12" s="270" customFormat="1" ht="15" customHeight="1">
      <c r="A26" s="97"/>
      <c r="B26" s="97"/>
      <c r="C26" s="271">
        <v>7</v>
      </c>
      <c r="D26" s="267" t="s">
        <v>510</v>
      </c>
      <c r="E26" s="267" t="s">
        <v>508</v>
      </c>
      <c r="F26" s="268">
        <v>43509</v>
      </c>
      <c r="G26" s="269">
        <v>0</v>
      </c>
      <c r="H26" s="269">
        <v>0</v>
      </c>
      <c r="I26" s="269">
        <f t="shared" si="1"/>
        <v>5933</v>
      </c>
      <c r="J26" s="97"/>
      <c r="K26" s="97"/>
      <c r="L26" s="97"/>
    </row>
    <row r="27" spans="1:12" s="270" customFormat="1" ht="15" customHeight="1">
      <c r="A27" s="97"/>
      <c r="B27" s="97"/>
      <c r="C27" s="271">
        <v>8</v>
      </c>
      <c r="D27" s="267" t="s">
        <v>502</v>
      </c>
      <c r="E27" s="267" t="s">
        <v>509</v>
      </c>
      <c r="F27" s="268">
        <v>43521</v>
      </c>
      <c r="G27" s="269">
        <v>0</v>
      </c>
      <c r="H27" s="269">
        <v>5600</v>
      </c>
      <c r="I27" s="269">
        <f t="shared" si="1"/>
        <v>333</v>
      </c>
      <c r="J27" s="97"/>
      <c r="K27" s="97"/>
      <c r="L27" s="97"/>
    </row>
    <row r="28" spans="1:12" s="270" customFormat="1" ht="15" customHeight="1">
      <c r="A28" s="97"/>
      <c r="B28" s="97"/>
      <c r="C28" s="271"/>
      <c r="D28" s="267" t="s">
        <v>545</v>
      </c>
      <c r="E28" s="278" t="s">
        <v>463</v>
      </c>
      <c r="F28" s="255" t="s">
        <v>274</v>
      </c>
      <c r="G28" s="281">
        <f>SUM(G20:G27)</f>
        <v>27000</v>
      </c>
      <c r="H28" s="281">
        <f t="shared" ref="H28" si="2">SUM(H20:H27)</f>
        <v>26667</v>
      </c>
      <c r="I28" s="281">
        <f>G28-H28</f>
        <v>333</v>
      </c>
      <c r="J28" s="97"/>
      <c r="K28" s="97"/>
      <c r="L28" s="97"/>
    </row>
    <row r="29" spans="1:12" ht="16.5" customHeight="1"/>
    <row r="30" spans="1:12" ht="24.95" customHeight="1">
      <c r="C30" s="89"/>
      <c r="D30" s="107" t="s">
        <v>467</v>
      </c>
      <c r="E30" s="278" t="s">
        <v>463</v>
      </c>
      <c r="F30" s="279" t="s">
        <v>528</v>
      </c>
      <c r="G30" s="255" t="s">
        <v>275</v>
      </c>
    </row>
    <row r="31" spans="1:12" s="265" customFormat="1" ht="24.95" customHeight="1">
      <c r="A31" s="263"/>
      <c r="B31" s="264"/>
      <c r="C31" s="266" t="s">
        <v>496</v>
      </c>
      <c r="D31" s="266" t="s">
        <v>497</v>
      </c>
      <c r="E31" s="266" t="s">
        <v>530</v>
      </c>
      <c r="F31" s="266" t="s">
        <v>531</v>
      </c>
      <c r="G31" s="266" t="s">
        <v>498</v>
      </c>
      <c r="H31" s="266" t="s">
        <v>499</v>
      </c>
      <c r="I31" s="266" t="s">
        <v>500</v>
      </c>
      <c r="J31" s="263"/>
      <c r="K31" s="263"/>
      <c r="L31" s="263"/>
    </row>
    <row r="32" spans="1:12" s="270" customFormat="1" ht="15" customHeight="1">
      <c r="A32" s="97"/>
      <c r="B32" s="97"/>
      <c r="C32" s="271">
        <v>1</v>
      </c>
      <c r="D32" s="267" t="s">
        <v>529</v>
      </c>
      <c r="E32" s="267" t="s">
        <v>501</v>
      </c>
      <c r="F32" s="268">
        <v>43201</v>
      </c>
      <c r="G32" s="269">
        <v>220000</v>
      </c>
      <c r="H32" s="269">
        <v>0</v>
      </c>
      <c r="I32" s="269">
        <f>G32-H32</f>
        <v>220000</v>
      </c>
      <c r="J32" s="97"/>
      <c r="K32" s="97"/>
      <c r="L32" s="97"/>
    </row>
    <row r="33" spans="1:12" s="270" customFormat="1" ht="15" customHeight="1">
      <c r="A33" s="97"/>
      <c r="B33" s="97"/>
      <c r="C33" s="271">
        <v>2</v>
      </c>
      <c r="D33" s="267" t="s">
        <v>502</v>
      </c>
      <c r="E33" s="267" t="s">
        <v>503</v>
      </c>
      <c r="F33" s="268">
        <v>43270</v>
      </c>
      <c r="G33" s="269">
        <v>0</v>
      </c>
      <c r="H33" s="269">
        <v>51000</v>
      </c>
      <c r="I33" s="269">
        <f>I32+G33-H33</f>
        <v>169000</v>
      </c>
      <c r="J33" s="97"/>
      <c r="K33" s="97"/>
      <c r="L33" s="97"/>
    </row>
    <row r="34" spans="1:12" s="270" customFormat="1" ht="15" customHeight="1">
      <c r="A34" s="97"/>
      <c r="B34" s="97"/>
      <c r="C34" s="271">
        <v>3</v>
      </c>
      <c r="D34" s="267" t="s">
        <v>510</v>
      </c>
      <c r="E34" s="267" t="s">
        <v>504</v>
      </c>
      <c r="F34" s="268">
        <v>43405</v>
      </c>
      <c r="G34" s="269">
        <v>70000</v>
      </c>
      <c r="H34" s="269">
        <v>0</v>
      </c>
      <c r="I34" s="269">
        <f t="shared" ref="I34" si="3">I33+G34-H34</f>
        <v>239000</v>
      </c>
      <c r="J34" s="97"/>
      <c r="K34" s="97"/>
      <c r="L34" s="97"/>
    </row>
    <row r="35" spans="1:12" s="270" customFormat="1" ht="21.75" customHeight="1">
      <c r="A35" s="97"/>
      <c r="B35" s="97"/>
      <c r="C35" s="271"/>
      <c r="D35" s="267" t="s">
        <v>545</v>
      </c>
      <c r="E35" s="278" t="s">
        <v>463</v>
      </c>
      <c r="F35" s="255" t="s">
        <v>275</v>
      </c>
      <c r="G35" s="281">
        <f>SUM(G32:G34)</f>
        <v>290000</v>
      </c>
      <c r="H35" s="281">
        <f>SUM(H32:H34)</f>
        <v>51000</v>
      </c>
      <c r="I35" s="281">
        <f>G35-H35</f>
        <v>239000</v>
      </c>
      <c r="J35" s="97"/>
      <c r="K35" s="97"/>
      <c r="L35" s="97"/>
    </row>
    <row r="36" spans="1:12" ht="15.75" customHeight="1"/>
    <row r="37" spans="1:12" ht="24.95" customHeight="1">
      <c r="C37" s="89"/>
      <c r="D37" s="107" t="s">
        <v>467</v>
      </c>
      <c r="E37" s="278" t="s">
        <v>463</v>
      </c>
      <c r="F37" s="279" t="s">
        <v>528</v>
      </c>
      <c r="G37" s="255" t="s">
        <v>276</v>
      </c>
    </row>
    <row r="38" spans="1:12" s="265" customFormat="1" ht="24.95" customHeight="1">
      <c r="A38" s="263"/>
      <c r="B38" s="264"/>
      <c r="C38" s="266" t="s">
        <v>496</v>
      </c>
      <c r="D38" s="266" t="s">
        <v>497</v>
      </c>
      <c r="E38" s="266" t="s">
        <v>530</v>
      </c>
      <c r="F38" s="266" t="s">
        <v>531</v>
      </c>
      <c r="G38" s="266" t="s">
        <v>498</v>
      </c>
      <c r="H38" s="266" t="s">
        <v>499</v>
      </c>
      <c r="I38" s="266" t="s">
        <v>500</v>
      </c>
      <c r="J38" s="263"/>
      <c r="K38" s="263"/>
      <c r="L38" s="263"/>
    </row>
    <row r="39" spans="1:12" s="270" customFormat="1" ht="15" customHeight="1">
      <c r="A39" s="97"/>
      <c r="B39" s="97"/>
      <c r="C39" s="271">
        <v>1</v>
      </c>
      <c r="D39" s="267" t="s">
        <v>529</v>
      </c>
      <c r="E39" s="267" t="s">
        <v>501</v>
      </c>
      <c r="F39" s="268">
        <v>43201</v>
      </c>
      <c r="G39" s="269">
        <v>678000</v>
      </c>
      <c r="H39" s="269">
        <v>0</v>
      </c>
      <c r="I39" s="269">
        <f>G39-H39</f>
        <v>678000</v>
      </c>
      <c r="J39" s="97"/>
      <c r="K39" s="97"/>
      <c r="L39" s="97"/>
    </row>
    <row r="40" spans="1:12" s="270" customFormat="1" ht="15" customHeight="1">
      <c r="A40" s="97"/>
      <c r="B40" s="97"/>
      <c r="C40" s="271">
        <v>2</v>
      </c>
      <c r="D40" s="267" t="s">
        <v>502</v>
      </c>
      <c r="E40" s="267" t="s">
        <v>503</v>
      </c>
      <c r="F40" s="268">
        <v>43270</v>
      </c>
      <c r="G40" s="269">
        <v>0</v>
      </c>
      <c r="H40" s="269">
        <v>43100</v>
      </c>
      <c r="I40" s="269">
        <f>I39+G40-H40</f>
        <v>634900</v>
      </c>
      <c r="J40" s="97"/>
      <c r="K40" s="97"/>
      <c r="L40" s="97"/>
    </row>
    <row r="41" spans="1:12" s="270" customFormat="1" ht="15" customHeight="1">
      <c r="A41" s="97"/>
      <c r="B41" s="97"/>
      <c r="C41" s="271">
        <v>3</v>
      </c>
      <c r="D41" s="267" t="s">
        <v>510</v>
      </c>
      <c r="E41" s="267" t="s">
        <v>504</v>
      </c>
      <c r="F41" s="268">
        <v>43405</v>
      </c>
      <c r="G41" s="269">
        <v>99000</v>
      </c>
      <c r="H41" s="269">
        <v>0</v>
      </c>
      <c r="I41" s="269">
        <f t="shared" ref="I41" si="4">I40+G41-H41</f>
        <v>733900</v>
      </c>
      <c r="J41" s="97"/>
      <c r="K41" s="97"/>
      <c r="L41" s="97"/>
    </row>
    <row r="42" spans="1:12" ht="24.95" customHeight="1">
      <c r="C42" s="271"/>
      <c r="D42" s="267" t="s">
        <v>545</v>
      </c>
      <c r="E42" s="278" t="s">
        <v>463</v>
      </c>
      <c r="F42" s="255" t="s">
        <v>276</v>
      </c>
      <c r="G42" s="281">
        <f>SUM(G39:G41)</f>
        <v>777000</v>
      </c>
      <c r="H42" s="281">
        <f>SUM(H39:H41)</f>
        <v>43100</v>
      </c>
      <c r="I42" s="281">
        <f>G42-H42</f>
        <v>733900</v>
      </c>
    </row>
  </sheetData>
  <mergeCells count="6">
    <mergeCell ref="C17:I17"/>
    <mergeCell ref="B2:K2"/>
    <mergeCell ref="B3:K3"/>
    <mergeCell ref="B4:K4"/>
    <mergeCell ref="B1:K1"/>
    <mergeCell ref="C16:I16"/>
  </mergeCells>
  <pageMargins left="0.70866141732283472" right="0.39370078740157483" top="0.27559055118110237" bottom="0.31496062992125984" header="0.23622047244094491" footer="0.19685039370078741"/>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A1:AK27"/>
  <sheetViews>
    <sheetView showWhiteSpace="0" zoomScalePageLayoutView="75" workbookViewId="0">
      <pane ySplit="5" topLeftCell="A12" activePane="bottomLeft" state="frozen"/>
      <selection pane="bottomLeft" activeCell="G32" sqref="G32"/>
    </sheetView>
  </sheetViews>
  <sheetFormatPr defaultColWidth="9.140625" defaultRowHeight="12.75"/>
  <cols>
    <col min="1" max="1" width="1.28515625" style="1" customWidth="1"/>
    <col min="2" max="2" width="3.28515625" style="1" customWidth="1"/>
    <col min="3" max="3" width="12" style="1" customWidth="1"/>
    <col min="4" max="4" width="10.28515625" style="1" customWidth="1"/>
    <col min="5" max="5" width="9" style="1" customWidth="1"/>
    <col min="6" max="6" width="6.7109375" style="1" customWidth="1"/>
    <col min="7" max="7" width="15.42578125" style="1" customWidth="1"/>
    <col min="8" max="8" width="17.28515625" style="1" customWidth="1"/>
    <col min="9" max="9" width="10.7109375" style="8" customWidth="1"/>
    <col min="10" max="10" width="10.85546875" style="8" customWidth="1"/>
    <col min="11" max="11" width="11.28515625" style="8" customWidth="1"/>
    <col min="12" max="12" width="12.85546875" style="8" customWidth="1"/>
    <col min="13" max="13" width="12.5703125" style="8" customWidth="1"/>
    <col min="14" max="14" width="10.28515625" style="8" customWidth="1"/>
    <col min="15" max="15" width="9" style="8" customWidth="1"/>
    <col min="16" max="16" width="8.7109375" style="8" customWidth="1"/>
    <col min="17" max="17" width="10" style="8" customWidth="1"/>
    <col min="18" max="18" width="9" style="1" customWidth="1"/>
    <col min="19" max="19" width="9.28515625" style="1" customWidth="1"/>
    <col min="20" max="20" width="9.140625" style="1" customWidth="1"/>
    <col min="21" max="21" width="9.5703125" style="1" customWidth="1"/>
    <col min="22" max="23" width="9.140625" style="1" customWidth="1"/>
    <col min="24" max="24" width="11.28515625" style="1" customWidth="1"/>
    <col min="25" max="25" width="9.140625" style="1" customWidth="1"/>
    <col min="26" max="26" width="8.42578125" style="1" customWidth="1"/>
    <col min="27" max="27" width="10.5703125" style="1" customWidth="1"/>
    <col min="28" max="28" width="8" style="1" customWidth="1"/>
    <col min="29" max="29" width="7.85546875" style="1" customWidth="1"/>
    <col min="30" max="30" width="9.42578125" style="1" customWidth="1"/>
    <col min="31" max="16384" width="9.140625" style="1"/>
  </cols>
  <sheetData>
    <row r="1" spans="1:37" s="89" customFormat="1" ht="16.5" customHeight="1">
      <c r="A1" s="113"/>
      <c r="B1" s="321" t="s">
        <v>523</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row>
    <row r="2" spans="1:37" s="35" customFormat="1" ht="15" customHeight="1">
      <c r="B2" s="319" t="s">
        <v>534</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row>
    <row r="3" spans="1:37" customFormat="1">
      <c r="B3" s="322" t="s">
        <v>542</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row>
    <row r="4" spans="1:37" s="144" customFormat="1" ht="13.5" customHeight="1">
      <c r="B4" s="107">
        <v>1</v>
      </c>
      <c r="C4" s="145">
        <v>2</v>
      </c>
      <c r="D4" s="107">
        <v>3</v>
      </c>
      <c r="E4" s="107">
        <v>4</v>
      </c>
      <c r="F4" s="145">
        <v>5</v>
      </c>
      <c r="G4" s="107">
        <v>6</v>
      </c>
      <c r="H4" s="145">
        <v>7</v>
      </c>
      <c r="I4" s="107">
        <v>8</v>
      </c>
      <c r="J4" s="107">
        <v>9</v>
      </c>
      <c r="K4" s="145">
        <v>10</v>
      </c>
      <c r="L4" s="107">
        <v>11</v>
      </c>
      <c r="M4" s="145">
        <v>12</v>
      </c>
      <c r="N4" s="107">
        <v>13</v>
      </c>
      <c r="O4" s="107">
        <v>14</v>
      </c>
      <c r="P4" s="145">
        <v>15</v>
      </c>
      <c r="Q4" s="107">
        <v>16</v>
      </c>
      <c r="R4" s="145">
        <v>17</v>
      </c>
      <c r="S4" s="107">
        <v>18</v>
      </c>
      <c r="T4" s="107">
        <v>19</v>
      </c>
      <c r="U4" s="145">
        <v>20</v>
      </c>
      <c r="V4" s="107">
        <v>21</v>
      </c>
      <c r="W4" s="145">
        <v>22</v>
      </c>
      <c r="X4" s="107">
        <v>23</v>
      </c>
      <c r="Y4" s="107">
        <v>24</v>
      </c>
      <c r="Z4" s="145">
        <v>25</v>
      </c>
      <c r="AA4" s="107">
        <v>26</v>
      </c>
      <c r="AB4" s="145">
        <v>27</v>
      </c>
      <c r="AC4" s="107">
        <v>28</v>
      </c>
      <c r="AD4" s="107">
        <v>29</v>
      </c>
    </row>
    <row r="5" spans="1:37" s="146" customFormat="1" ht="39" customHeight="1">
      <c r="B5" s="107" t="s">
        <v>0</v>
      </c>
      <c r="C5" s="195" t="s">
        <v>367</v>
      </c>
      <c r="D5" s="107" t="s">
        <v>102</v>
      </c>
      <c r="E5" s="107" t="s">
        <v>1</v>
      </c>
      <c r="F5" s="107" t="s">
        <v>273</v>
      </c>
      <c r="G5" s="107" t="s">
        <v>325</v>
      </c>
      <c r="H5" s="107" t="s">
        <v>306</v>
      </c>
      <c r="I5" s="107" t="s">
        <v>2</v>
      </c>
      <c r="J5" s="107" t="s">
        <v>72</v>
      </c>
      <c r="K5" s="107" t="s">
        <v>365</v>
      </c>
      <c r="L5" s="107" t="s">
        <v>107</v>
      </c>
      <c r="M5" s="107" t="s">
        <v>323</v>
      </c>
      <c r="N5" s="107" t="s">
        <v>100</v>
      </c>
      <c r="O5" s="107" t="s">
        <v>3</v>
      </c>
      <c r="P5" s="107" t="s">
        <v>99</v>
      </c>
      <c r="Q5" s="107" t="s">
        <v>79</v>
      </c>
      <c r="R5" s="107" t="s">
        <v>104</v>
      </c>
      <c r="S5" s="107" t="s">
        <v>68</v>
      </c>
      <c r="T5" s="107" t="s">
        <v>69</v>
      </c>
      <c r="U5" s="147" t="s">
        <v>364</v>
      </c>
      <c r="V5" s="147" t="s">
        <v>70</v>
      </c>
      <c r="W5" s="148" t="s">
        <v>45</v>
      </c>
      <c r="X5" s="147" t="s">
        <v>55</v>
      </c>
      <c r="Y5" s="147" t="s">
        <v>48</v>
      </c>
      <c r="Z5" s="147" t="s">
        <v>46</v>
      </c>
      <c r="AA5" s="147" t="s">
        <v>54</v>
      </c>
      <c r="AB5" s="147" t="s">
        <v>56</v>
      </c>
      <c r="AC5" s="147" t="s">
        <v>56</v>
      </c>
      <c r="AD5" s="107" t="s">
        <v>71</v>
      </c>
    </row>
    <row r="6" spans="1:37" s="149" customFormat="1" ht="15" customHeight="1">
      <c r="B6" s="107">
        <v>1</v>
      </c>
      <c r="C6" s="107" t="s">
        <v>53</v>
      </c>
      <c r="D6" s="107" t="s">
        <v>102</v>
      </c>
      <c r="E6" s="107" t="s">
        <v>1</v>
      </c>
      <c r="F6" s="107" t="s">
        <v>273</v>
      </c>
      <c r="G6" s="107" t="s">
        <v>325</v>
      </c>
      <c r="H6" s="107" t="s">
        <v>306</v>
      </c>
      <c r="I6" s="150"/>
      <c r="J6" s="150"/>
      <c r="K6" s="150"/>
      <c r="L6" s="156"/>
      <c r="M6" s="157"/>
      <c r="N6" s="150"/>
      <c r="O6" s="150"/>
      <c r="P6" s="150"/>
      <c r="Q6" s="150"/>
      <c r="R6" s="151"/>
      <c r="S6" s="150"/>
      <c r="T6" s="150"/>
      <c r="U6" s="150"/>
      <c r="V6" s="150"/>
      <c r="W6" s="150"/>
      <c r="X6" s="150"/>
      <c r="Y6" s="150"/>
      <c r="Z6" s="150"/>
      <c r="AA6" s="150"/>
      <c r="AB6" s="150"/>
      <c r="AC6" s="150"/>
      <c r="AD6" s="150"/>
    </row>
    <row r="7" spans="1:37" s="144" customFormat="1" ht="15" customHeight="1">
      <c r="B7" s="145">
        <v>2</v>
      </c>
      <c r="C7" s="107" t="s">
        <v>53</v>
      </c>
      <c r="D7" s="107" t="s">
        <v>102</v>
      </c>
      <c r="E7" s="107" t="s">
        <v>1</v>
      </c>
      <c r="F7" s="107" t="s">
        <v>273</v>
      </c>
      <c r="G7" s="107" t="s">
        <v>325</v>
      </c>
      <c r="H7" s="107" t="s">
        <v>306</v>
      </c>
      <c r="I7" s="145"/>
      <c r="J7" s="107"/>
      <c r="K7" s="145"/>
      <c r="L7" s="158"/>
      <c r="M7" s="157"/>
      <c r="N7" s="145"/>
      <c r="O7" s="145"/>
      <c r="P7" s="145"/>
      <c r="Q7" s="145"/>
      <c r="R7" s="145"/>
      <c r="S7" s="145"/>
      <c r="T7" s="145"/>
      <c r="U7" s="145"/>
      <c r="V7" s="145"/>
      <c r="W7" s="145"/>
      <c r="X7" s="145"/>
      <c r="Y7" s="145"/>
      <c r="Z7" s="145"/>
      <c r="AA7" s="145"/>
      <c r="AB7" s="145"/>
      <c r="AC7" s="145"/>
      <c r="AD7" s="145"/>
    </row>
    <row r="8" spans="1:37" s="144" customFormat="1" ht="15" customHeight="1">
      <c r="B8" s="145">
        <v>3</v>
      </c>
      <c r="C8" s="107" t="s">
        <v>53</v>
      </c>
      <c r="D8" s="107" t="s">
        <v>102</v>
      </c>
      <c r="E8" s="107" t="s">
        <v>1</v>
      </c>
      <c r="F8" s="107" t="s">
        <v>273</v>
      </c>
      <c r="G8" s="107" t="s">
        <v>325</v>
      </c>
      <c r="H8" s="107" t="s">
        <v>306</v>
      </c>
      <c r="I8" s="152"/>
      <c r="J8" s="150"/>
      <c r="K8" s="152"/>
      <c r="L8" s="158"/>
      <c r="M8" s="157"/>
      <c r="N8" s="152"/>
      <c r="O8" s="152"/>
      <c r="Q8" s="152"/>
      <c r="R8" s="152"/>
      <c r="S8" s="152"/>
      <c r="T8" s="152"/>
      <c r="U8" s="152"/>
      <c r="V8" s="152"/>
      <c r="W8" s="152"/>
      <c r="X8" s="152"/>
      <c r="Y8" s="152"/>
      <c r="Z8" s="152"/>
      <c r="AA8" s="152"/>
      <c r="AB8" s="152"/>
      <c r="AC8" s="152"/>
      <c r="AD8" s="152"/>
    </row>
    <row r="9" spans="1:37" s="144" customFormat="1" ht="15" customHeight="1">
      <c r="B9" s="145"/>
      <c r="C9" s="107" t="s">
        <v>53</v>
      </c>
      <c r="D9" s="107" t="s">
        <v>102</v>
      </c>
      <c r="E9" s="107" t="s">
        <v>1</v>
      </c>
      <c r="F9" s="107" t="s">
        <v>273</v>
      </c>
      <c r="G9" s="107" t="s">
        <v>325</v>
      </c>
      <c r="H9" s="107" t="s">
        <v>306</v>
      </c>
      <c r="I9" s="145" t="s">
        <v>355</v>
      </c>
      <c r="J9" s="145" t="s">
        <v>356</v>
      </c>
      <c r="K9" s="145" t="s">
        <v>357</v>
      </c>
      <c r="L9" s="145" t="s">
        <v>358</v>
      </c>
      <c r="M9" s="145" t="s">
        <v>359</v>
      </c>
      <c r="N9" s="145" t="s">
        <v>360</v>
      </c>
      <c r="O9" s="145" t="s">
        <v>362</v>
      </c>
      <c r="P9" s="145" t="s">
        <v>361</v>
      </c>
      <c r="Q9" s="145">
        <f>SUM(Q6:Q8)</f>
        <v>0</v>
      </c>
      <c r="R9" s="145"/>
      <c r="S9" s="145">
        <f t="shared" ref="S9:AD9" si="0">SUM(S6:S8)</f>
        <v>0</v>
      </c>
      <c r="T9" s="145">
        <f t="shared" si="0"/>
        <v>0</v>
      </c>
      <c r="U9" s="145">
        <f t="shared" si="0"/>
        <v>0</v>
      </c>
      <c r="V9" s="145">
        <f t="shared" si="0"/>
        <v>0</v>
      </c>
      <c r="W9" s="145">
        <f t="shared" si="0"/>
        <v>0</v>
      </c>
      <c r="X9" s="145">
        <f t="shared" si="0"/>
        <v>0</v>
      </c>
      <c r="Y9" s="145">
        <f t="shared" si="0"/>
        <v>0</v>
      </c>
      <c r="Z9" s="145">
        <f t="shared" si="0"/>
        <v>0</v>
      </c>
      <c r="AA9" s="145">
        <f t="shared" si="0"/>
        <v>0</v>
      </c>
      <c r="AB9" s="145">
        <f t="shared" si="0"/>
        <v>0</v>
      </c>
      <c r="AC9" s="145">
        <f t="shared" si="0"/>
        <v>0</v>
      </c>
      <c r="AD9" s="145">
        <f t="shared" si="0"/>
        <v>0</v>
      </c>
    </row>
    <row r="10" spans="1:37" ht="8.25" customHeight="1"/>
    <row r="11" spans="1:37" s="149" customFormat="1" ht="15" customHeight="1">
      <c r="B11" s="107">
        <v>1</v>
      </c>
      <c r="C11" s="107" t="s">
        <v>53</v>
      </c>
      <c r="D11" s="107" t="s">
        <v>105</v>
      </c>
      <c r="E11" s="107" t="s">
        <v>1</v>
      </c>
      <c r="F11" s="107" t="s">
        <v>273</v>
      </c>
      <c r="G11" s="107" t="s">
        <v>325</v>
      </c>
      <c r="H11" s="107" t="s">
        <v>306</v>
      </c>
      <c r="I11" s="150"/>
      <c r="J11" s="150"/>
      <c r="K11" s="150"/>
      <c r="L11" s="156"/>
      <c r="M11" s="157"/>
      <c r="N11" s="150"/>
      <c r="O11" s="150"/>
      <c r="P11" s="150"/>
      <c r="Q11" s="150"/>
      <c r="R11" s="150"/>
      <c r="S11" s="150"/>
      <c r="T11" s="150"/>
      <c r="U11" s="150"/>
      <c r="V11" s="150"/>
      <c r="W11" s="150"/>
      <c r="X11" s="150"/>
      <c r="Y11" s="150"/>
      <c r="Z11" s="150"/>
      <c r="AA11" s="150"/>
      <c r="AB11" s="150"/>
      <c r="AC11" s="150"/>
      <c r="AD11" s="150"/>
    </row>
    <row r="12" spans="1:37" s="144" customFormat="1" ht="15" customHeight="1">
      <c r="B12" s="145">
        <v>2</v>
      </c>
      <c r="C12" s="107" t="s">
        <v>53</v>
      </c>
      <c r="D12" s="107" t="s">
        <v>105</v>
      </c>
      <c r="E12" s="107" t="s">
        <v>1</v>
      </c>
      <c r="F12" s="107" t="s">
        <v>273</v>
      </c>
      <c r="G12" s="107" t="s">
        <v>325</v>
      </c>
      <c r="H12" s="107" t="s">
        <v>306</v>
      </c>
      <c r="I12" s="145"/>
      <c r="J12" s="107"/>
      <c r="K12" s="145"/>
      <c r="L12" s="158"/>
      <c r="M12" s="157"/>
      <c r="N12" s="145"/>
      <c r="O12" s="145"/>
      <c r="P12" s="145"/>
      <c r="Q12" s="145"/>
      <c r="R12" s="145"/>
      <c r="S12" s="145"/>
      <c r="T12" s="145"/>
      <c r="U12" s="145" t="s">
        <v>5</v>
      </c>
      <c r="V12" s="145"/>
      <c r="W12" s="145"/>
      <c r="X12" s="145"/>
      <c r="Y12" s="145"/>
      <c r="Z12" s="145"/>
      <c r="AA12" s="145"/>
      <c r="AB12" s="145"/>
      <c r="AC12" s="145"/>
      <c r="AD12" s="145"/>
    </row>
    <row r="13" spans="1:37" s="144" customFormat="1" ht="15" customHeight="1">
      <c r="B13" s="154"/>
      <c r="C13" s="107" t="s">
        <v>53</v>
      </c>
      <c r="D13" s="107" t="s">
        <v>105</v>
      </c>
      <c r="E13" s="107" t="s">
        <v>1</v>
      </c>
      <c r="F13" s="107" t="s">
        <v>273</v>
      </c>
      <c r="G13" s="107" t="s">
        <v>325</v>
      </c>
      <c r="H13" s="107" t="s">
        <v>306</v>
      </c>
      <c r="I13" s="145" t="s">
        <v>355</v>
      </c>
      <c r="J13" s="145" t="s">
        <v>356</v>
      </c>
      <c r="K13" s="145" t="s">
        <v>357</v>
      </c>
      <c r="L13" s="145" t="s">
        <v>358</v>
      </c>
      <c r="M13" s="145" t="s">
        <v>359</v>
      </c>
      <c r="N13" s="145" t="s">
        <v>360</v>
      </c>
      <c r="O13" s="107" t="s">
        <v>105</v>
      </c>
      <c r="P13" s="145" t="s">
        <v>361</v>
      </c>
      <c r="Q13" s="145">
        <f>SUM(Q11:Q12)</f>
        <v>0</v>
      </c>
      <c r="R13" s="145"/>
      <c r="S13" s="145">
        <f t="shared" ref="S13:AD13" si="1">SUM(S11:S12)</f>
        <v>0</v>
      </c>
      <c r="T13" s="145">
        <f t="shared" si="1"/>
        <v>0</v>
      </c>
      <c r="U13" s="145">
        <f t="shared" si="1"/>
        <v>0</v>
      </c>
      <c r="V13" s="145">
        <f t="shared" si="1"/>
        <v>0</v>
      </c>
      <c r="W13" s="145">
        <f t="shared" si="1"/>
        <v>0</v>
      </c>
      <c r="X13" s="145">
        <f t="shared" si="1"/>
        <v>0</v>
      </c>
      <c r="Y13" s="145">
        <f t="shared" si="1"/>
        <v>0</v>
      </c>
      <c r="Z13" s="145">
        <f t="shared" si="1"/>
        <v>0</v>
      </c>
      <c r="AA13" s="145">
        <f t="shared" si="1"/>
        <v>0</v>
      </c>
      <c r="AB13" s="145">
        <f t="shared" si="1"/>
        <v>0</v>
      </c>
      <c r="AC13" s="145">
        <f t="shared" si="1"/>
        <v>0</v>
      </c>
      <c r="AD13" s="145">
        <f t="shared" si="1"/>
        <v>0</v>
      </c>
    </row>
    <row r="14" spans="1:37" ht="6.75" customHeight="1"/>
    <row r="15" spans="1:37" s="149" customFormat="1" ht="15" customHeight="1">
      <c r="B15" s="107">
        <v>1</v>
      </c>
      <c r="C15" s="107" t="s">
        <v>52</v>
      </c>
      <c r="D15" s="107" t="s">
        <v>102</v>
      </c>
      <c r="E15" s="107" t="s">
        <v>1</v>
      </c>
      <c r="F15" s="107" t="s">
        <v>273</v>
      </c>
      <c r="G15" s="107" t="s">
        <v>325</v>
      </c>
      <c r="H15" s="107" t="s">
        <v>306</v>
      </c>
      <c r="I15" s="150"/>
      <c r="J15" s="150"/>
      <c r="K15" s="150"/>
      <c r="L15" s="156"/>
      <c r="M15" s="157"/>
      <c r="N15" s="150"/>
      <c r="O15" s="150"/>
      <c r="P15" s="150"/>
      <c r="Q15" s="150"/>
      <c r="R15" s="150"/>
      <c r="S15" s="150"/>
      <c r="T15" s="150"/>
      <c r="U15" s="150"/>
      <c r="V15" s="150"/>
      <c r="W15" s="150"/>
      <c r="X15" s="150"/>
      <c r="Y15" s="150"/>
      <c r="Z15" s="150"/>
      <c r="AA15" s="150"/>
      <c r="AB15" s="150"/>
      <c r="AC15" s="150"/>
      <c r="AD15" s="150"/>
    </row>
    <row r="16" spans="1:37" s="144" customFormat="1" ht="15" customHeight="1">
      <c r="B16" s="145">
        <v>2</v>
      </c>
      <c r="C16" s="107" t="s">
        <v>52</v>
      </c>
      <c r="D16" s="107" t="s">
        <v>102</v>
      </c>
      <c r="E16" s="107" t="s">
        <v>1</v>
      </c>
      <c r="F16" s="107" t="s">
        <v>273</v>
      </c>
      <c r="G16" s="107" t="s">
        <v>325</v>
      </c>
      <c r="H16" s="107" t="s">
        <v>306</v>
      </c>
      <c r="I16" s="145"/>
      <c r="J16" s="107"/>
      <c r="K16" s="145"/>
      <c r="L16" s="158"/>
      <c r="M16" s="157"/>
      <c r="N16" s="145"/>
      <c r="O16" s="145"/>
      <c r="P16" s="145"/>
      <c r="Q16" s="145"/>
      <c r="R16" s="145"/>
      <c r="S16" s="145"/>
      <c r="T16" s="145"/>
      <c r="U16" s="145"/>
      <c r="V16" s="145"/>
      <c r="W16" s="145"/>
      <c r="X16" s="145"/>
      <c r="Y16" s="145"/>
      <c r="Z16" s="145"/>
      <c r="AA16" s="145"/>
      <c r="AB16" s="145"/>
      <c r="AC16" s="145"/>
      <c r="AD16" s="145"/>
    </row>
    <row r="17" spans="2:30" s="144" customFormat="1" ht="15" customHeight="1">
      <c r="B17" s="145">
        <v>3</v>
      </c>
      <c r="C17" s="107" t="s">
        <v>52</v>
      </c>
      <c r="D17" s="107" t="s">
        <v>102</v>
      </c>
      <c r="E17" s="107" t="s">
        <v>1</v>
      </c>
      <c r="F17" s="107" t="s">
        <v>273</v>
      </c>
      <c r="G17" s="107" t="s">
        <v>325</v>
      </c>
      <c r="H17" s="107" t="s">
        <v>306</v>
      </c>
      <c r="I17" s="152"/>
      <c r="J17" s="150"/>
      <c r="K17" s="152"/>
      <c r="L17" s="158"/>
      <c r="M17" s="157"/>
      <c r="N17" s="152"/>
      <c r="O17" s="152"/>
      <c r="Q17" s="152"/>
      <c r="R17" s="152"/>
      <c r="S17" s="152"/>
      <c r="T17" s="152"/>
      <c r="U17" s="152"/>
      <c r="V17" s="152"/>
      <c r="W17" s="152"/>
      <c r="X17" s="152"/>
      <c r="Y17" s="152"/>
      <c r="Z17" s="152"/>
      <c r="AA17" s="152"/>
      <c r="AB17" s="152"/>
      <c r="AC17" s="152"/>
      <c r="AD17" s="152"/>
    </row>
    <row r="18" spans="2:30" s="144" customFormat="1" ht="15" customHeight="1">
      <c r="B18" s="154"/>
      <c r="C18" s="107" t="s">
        <v>52</v>
      </c>
      <c r="D18" s="107" t="s">
        <v>102</v>
      </c>
      <c r="E18" s="107" t="s">
        <v>1</v>
      </c>
      <c r="F18" s="107" t="s">
        <v>273</v>
      </c>
      <c r="G18" s="107" t="s">
        <v>325</v>
      </c>
      <c r="H18" s="107" t="s">
        <v>306</v>
      </c>
      <c r="I18" s="145" t="s">
        <v>355</v>
      </c>
      <c r="J18" s="145" t="s">
        <v>356</v>
      </c>
      <c r="K18" s="145" t="s">
        <v>357</v>
      </c>
      <c r="L18" s="145" t="s">
        <v>358</v>
      </c>
      <c r="M18" s="145" t="s">
        <v>359</v>
      </c>
      <c r="N18" s="145" t="s">
        <v>360</v>
      </c>
      <c r="O18" s="145" t="s">
        <v>363</v>
      </c>
      <c r="P18" s="145" t="s">
        <v>361</v>
      </c>
      <c r="Q18" s="145">
        <f>SUM(Q15:Q17)</f>
        <v>0</v>
      </c>
      <c r="R18" s="145"/>
      <c r="S18" s="145">
        <f t="shared" ref="S18:AD18" si="2">SUM(S15:S17)</f>
        <v>0</v>
      </c>
      <c r="T18" s="145">
        <f t="shared" si="2"/>
        <v>0</v>
      </c>
      <c r="U18" s="145">
        <f t="shared" si="2"/>
        <v>0</v>
      </c>
      <c r="V18" s="145">
        <f t="shared" si="2"/>
        <v>0</v>
      </c>
      <c r="W18" s="145">
        <f t="shared" si="2"/>
        <v>0</v>
      </c>
      <c r="X18" s="145">
        <f t="shared" si="2"/>
        <v>0</v>
      </c>
      <c r="Y18" s="145">
        <f t="shared" si="2"/>
        <v>0</v>
      </c>
      <c r="Z18" s="145">
        <f t="shared" si="2"/>
        <v>0</v>
      </c>
      <c r="AA18" s="145">
        <f t="shared" si="2"/>
        <v>0</v>
      </c>
      <c r="AB18" s="145">
        <f t="shared" si="2"/>
        <v>0</v>
      </c>
      <c r="AC18" s="145">
        <f t="shared" si="2"/>
        <v>0</v>
      </c>
      <c r="AD18" s="145">
        <f t="shared" si="2"/>
        <v>0</v>
      </c>
    </row>
    <row r="19" spans="2:30" s="155" customFormat="1" ht="7.5" customHeight="1">
      <c r="I19" s="146"/>
      <c r="J19" s="146"/>
      <c r="K19" s="146"/>
      <c r="L19" s="146"/>
      <c r="M19" s="146"/>
      <c r="N19" s="146"/>
      <c r="O19" s="146"/>
      <c r="P19" s="146"/>
      <c r="Q19" s="146"/>
    </row>
    <row r="20" spans="2:30" s="149" customFormat="1" ht="15" customHeight="1">
      <c r="B20" s="107">
        <v>1</v>
      </c>
      <c r="C20" s="107" t="s">
        <v>52</v>
      </c>
      <c r="D20" s="107" t="s">
        <v>106</v>
      </c>
      <c r="E20" s="107" t="s">
        <v>1</v>
      </c>
      <c r="F20" s="107" t="s">
        <v>273</v>
      </c>
      <c r="G20" s="107" t="s">
        <v>325</v>
      </c>
      <c r="H20" s="107" t="s">
        <v>306</v>
      </c>
      <c r="I20" s="150"/>
      <c r="J20" s="150"/>
      <c r="K20" s="150"/>
      <c r="L20" s="156"/>
      <c r="M20" s="157"/>
      <c r="N20" s="150"/>
      <c r="O20" s="150"/>
      <c r="P20" s="150"/>
      <c r="Q20" s="150"/>
      <c r="R20" s="150"/>
      <c r="S20" s="150"/>
      <c r="T20" s="150"/>
      <c r="U20" s="150"/>
      <c r="V20" s="150"/>
      <c r="W20" s="150"/>
      <c r="X20" s="150"/>
      <c r="Y20" s="150"/>
      <c r="Z20" s="150"/>
      <c r="AA20" s="150"/>
      <c r="AB20" s="150"/>
      <c r="AC20" s="150"/>
      <c r="AD20" s="150"/>
    </row>
    <row r="21" spans="2:30" s="144" customFormat="1" ht="15" customHeight="1">
      <c r="B21" s="145">
        <v>2</v>
      </c>
      <c r="C21" s="107" t="s">
        <v>52</v>
      </c>
      <c r="D21" s="107" t="s">
        <v>106</v>
      </c>
      <c r="E21" s="107" t="s">
        <v>1</v>
      </c>
      <c r="F21" s="107" t="s">
        <v>273</v>
      </c>
      <c r="G21" s="107" t="s">
        <v>325</v>
      </c>
      <c r="H21" s="107" t="s">
        <v>306</v>
      </c>
      <c r="I21" s="145"/>
      <c r="J21" s="107"/>
      <c r="K21" s="145"/>
      <c r="L21" s="158"/>
      <c r="M21" s="157"/>
      <c r="N21" s="145"/>
      <c r="O21" s="145"/>
      <c r="P21" s="145"/>
      <c r="Q21" s="145"/>
      <c r="R21" s="145"/>
      <c r="S21" s="145"/>
      <c r="T21" s="145"/>
      <c r="U21" s="145"/>
      <c r="V21" s="145"/>
      <c r="W21" s="145"/>
      <c r="X21" s="145"/>
      <c r="Y21" s="145"/>
      <c r="Z21" s="145"/>
      <c r="AA21" s="145"/>
      <c r="AB21" s="145"/>
      <c r="AC21" s="145"/>
      <c r="AD21" s="145"/>
    </row>
    <row r="22" spans="2:30" s="144" customFormat="1" ht="15" customHeight="1">
      <c r="B22" s="154"/>
      <c r="C22" s="107" t="s">
        <v>52</v>
      </c>
      <c r="D22" s="107" t="s">
        <v>106</v>
      </c>
      <c r="E22" s="107" t="s">
        <v>1</v>
      </c>
      <c r="F22" s="107" t="s">
        <v>273</v>
      </c>
      <c r="G22" s="107" t="s">
        <v>325</v>
      </c>
      <c r="H22" s="107" t="s">
        <v>306</v>
      </c>
      <c r="I22" s="145" t="s">
        <v>355</v>
      </c>
      <c r="J22" s="145" t="s">
        <v>356</v>
      </c>
      <c r="K22" s="145" t="s">
        <v>357</v>
      </c>
      <c r="L22" s="145" t="s">
        <v>358</v>
      </c>
      <c r="M22" s="145" t="s">
        <v>359</v>
      </c>
      <c r="N22" s="145" t="s">
        <v>360</v>
      </c>
      <c r="O22" s="107" t="s">
        <v>106</v>
      </c>
      <c r="P22" s="145" t="s">
        <v>361</v>
      </c>
      <c r="Q22" s="145">
        <f>SUM(Q20:Q21)</f>
        <v>0</v>
      </c>
      <c r="R22" s="145"/>
      <c r="S22" s="145">
        <f t="shared" ref="S22:AD22" si="3">SUM(S20:S21)</f>
        <v>0</v>
      </c>
      <c r="T22" s="145">
        <f t="shared" si="3"/>
        <v>0</v>
      </c>
      <c r="U22" s="145">
        <f t="shared" si="3"/>
        <v>0</v>
      </c>
      <c r="V22" s="145">
        <f t="shared" si="3"/>
        <v>0</v>
      </c>
      <c r="W22" s="145">
        <f t="shared" si="3"/>
        <v>0</v>
      </c>
      <c r="X22" s="145">
        <f t="shared" si="3"/>
        <v>0</v>
      </c>
      <c r="Y22" s="145">
        <f t="shared" si="3"/>
        <v>0</v>
      </c>
      <c r="Z22" s="145">
        <f t="shared" si="3"/>
        <v>0</v>
      </c>
      <c r="AA22" s="145">
        <f t="shared" si="3"/>
        <v>0</v>
      </c>
      <c r="AB22" s="145">
        <f t="shared" si="3"/>
        <v>0</v>
      </c>
      <c r="AC22" s="145">
        <f t="shared" si="3"/>
        <v>0</v>
      </c>
      <c r="AD22" s="145">
        <f t="shared" si="3"/>
        <v>0</v>
      </c>
    </row>
    <row r="24" spans="2:30" customFormat="1" ht="15" customHeight="1">
      <c r="B24" s="322" t="s">
        <v>535</v>
      </c>
      <c r="C24" s="323"/>
      <c r="D24" s="323"/>
      <c r="E24" s="323"/>
      <c r="F24" s="323"/>
      <c r="G24" s="323"/>
      <c r="H24" s="323"/>
      <c r="I24" s="323"/>
      <c r="J24" s="323"/>
      <c r="K24" s="323"/>
      <c r="L24" s="323"/>
      <c r="M24" s="323"/>
      <c r="N24" s="323"/>
      <c r="O24" s="323"/>
      <c r="P24" s="323"/>
      <c r="Q24" s="323"/>
      <c r="R24" s="323"/>
      <c r="S24" s="323"/>
      <c r="T24" s="323"/>
      <c r="U24" s="323"/>
      <c r="V24" s="323"/>
      <c r="W24" s="323"/>
      <c r="X24" s="323"/>
      <c r="Y24" s="324"/>
      <c r="Z24" s="324"/>
      <c r="AA24" s="324"/>
      <c r="AB24" s="324"/>
      <c r="AC24" s="324"/>
      <c r="AD24" s="324"/>
    </row>
    <row r="25" spans="2:30" s="146" customFormat="1" ht="85.5" customHeight="1">
      <c r="B25" s="107" t="s">
        <v>0</v>
      </c>
      <c r="C25" s="118" t="s">
        <v>324</v>
      </c>
      <c r="D25" s="107" t="s">
        <v>102</v>
      </c>
      <c r="E25" s="107" t="s">
        <v>1</v>
      </c>
      <c r="F25" s="107" t="s">
        <v>273</v>
      </c>
      <c r="G25" s="107" t="s">
        <v>325</v>
      </c>
      <c r="H25" s="107" t="s">
        <v>306</v>
      </c>
      <c r="I25" s="107" t="s">
        <v>2</v>
      </c>
      <c r="J25" s="107" t="s">
        <v>72</v>
      </c>
      <c r="K25" s="107" t="s">
        <v>365</v>
      </c>
      <c r="L25" s="107" t="s">
        <v>326</v>
      </c>
      <c r="M25" s="107" t="s">
        <v>327</v>
      </c>
      <c r="N25" s="107" t="s">
        <v>328</v>
      </c>
      <c r="O25" s="107" t="s">
        <v>329</v>
      </c>
      <c r="P25" s="107" t="s">
        <v>330</v>
      </c>
      <c r="Q25" s="107" t="s">
        <v>331</v>
      </c>
      <c r="R25" s="107" t="s">
        <v>332</v>
      </c>
      <c r="S25" s="107" t="s">
        <v>333</v>
      </c>
      <c r="T25" s="107" t="s">
        <v>334</v>
      </c>
      <c r="U25" s="107" t="s">
        <v>335</v>
      </c>
      <c r="V25" s="107" t="s">
        <v>336</v>
      </c>
      <c r="W25" s="107" t="s">
        <v>337</v>
      </c>
      <c r="X25" s="118" t="s">
        <v>6</v>
      </c>
      <c r="Y25" s="132"/>
      <c r="Z25" s="160"/>
      <c r="AA25" s="132"/>
      <c r="AB25" s="132"/>
      <c r="AC25" s="161"/>
      <c r="AD25" s="161"/>
    </row>
    <row r="26" spans="2:30">
      <c r="B26" s="159">
        <v>1</v>
      </c>
      <c r="C26" s="194" t="s">
        <v>338</v>
      </c>
      <c r="D26" s="107" t="s">
        <v>102</v>
      </c>
      <c r="E26" s="107" t="s">
        <v>1</v>
      </c>
      <c r="F26" s="107" t="s">
        <v>273</v>
      </c>
      <c r="G26" s="107" t="s">
        <v>325</v>
      </c>
      <c r="H26" s="107" t="s">
        <v>306</v>
      </c>
      <c r="I26" s="5"/>
      <c r="J26" s="5"/>
      <c r="K26" s="5"/>
      <c r="L26" s="5"/>
      <c r="M26" s="5"/>
      <c r="N26" s="5"/>
      <c r="O26" s="5"/>
      <c r="P26" s="5"/>
      <c r="Q26" s="5"/>
      <c r="R26" s="159"/>
      <c r="S26" s="159"/>
      <c r="T26" s="159"/>
      <c r="U26" s="159"/>
      <c r="V26" s="159"/>
      <c r="W26" s="159"/>
      <c r="X26" s="159"/>
      <c r="Y26" s="162"/>
      <c r="Z26" s="162"/>
      <c r="AA26" s="162"/>
      <c r="AB26" s="162"/>
      <c r="AC26" s="162"/>
      <c r="AD26" s="162"/>
    </row>
    <row r="27" spans="2:30">
      <c r="B27" s="159">
        <v>2</v>
      </c>
      <c r="C27" s="194" t="s">
        <v>338</v>
      </c>
      <c r="D27" s="107" t="s">
        <v>102</v>
      </c>
      <c r="E27" s="107" t="s">
        <v>1</v>
      </c>
      <c r="F27" s="107" t="s">
        <v>273</v>
      </c>
      <c r="G27" s="107" t="s">
        <v>325</v>
      </c>
      <c r="H27" s="107" t="s">
        <v>306</v>
      </c>
      <c r="I27" s="5"/>
      <c r="J27" s="5"/>
      <c r="K27" s="5"/>
      <c r="L27" s="5"/>
      <c r="M27" s="5"/>
      <c r="N27" s="5"/>
      <c r="O27" s="5"/>
      <c r="P27" s="5"/>
      <c r="Q27" s="5"/>
      <c r="R27" s="159"/>
      <c r="S27" s="159"/>
      <c r="T27" s="159"/>
      <c r="U27" s="159"/>
      <c r="V27" s="159"/>
      <c r="W27" s="159"/>
      <c r="X27" s="159"/>
      <c r="Y27" s="162"/>
      <c r="Z27" s="162"/>
      <c r="AA27" s="162"/>
      <c r="AB27" s="162"/>
      <c r="AC27" s="162"/>
      <c r="AD27" s="162"/>
    </row>
  </sheetData>
  <mergeCells count="4">
    <mergeCell ref="B1:AD1"/>
    <mergeCell ref="B3:AD3"/>
    <mergeCell ref="B2:AK2"/>
    <mergeCell ref="B24:AD24"/>
  </mergeCells>
  <printOptions horizontalCentered="1"/>
  <pageMargins left="0.17" right="0" top="0.23622047244094491" bottom="0.23622047244094491" header="0.23622047244094491" footer="0.23622047244094491"/>
  <pageSetup paperSize="9" scale="6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dimension ref="A1:AO79"/>
  <sheetViews>
    <sheetView showWhiteSpace="0" zoomScale="70" zoomScaleNormal="70" zoomScalePageLayoutView="75" workbookViewId="0">
      <pane ySplit="7" topLeftCell="A14" activePane="bottomLeft" state="frozen"/>
      <selection pane="bottomLeft" activeCell="N11" sqref="N11"/>
    </sheetView>
  </sheetViews>
  <sheetFormatPr defaultColWidth="9.140625" defaultRowHeight="15.75"/>
  <cols>
    <col min="1" max="1" width="2.28515625" style="162" customWidth="1"/>
    <col min="2" max="2" width="6" style="1" customWidth="1"/>
    <col min="3" max="3" width="21.7109375" style="93" customWidth="1"/>
    <col min="4" max="4" width="10" style="1" customWidth="1"/>
    <col min="5" max="5" width="9" style="1" customWidth="1"/>
    <col min="6" max="6" width="13.5703125" style="1" customWidth="1"/>
    <col min="7" max="7" width="14.28515625" style="1" customWidth="1"/>
    <col min="8" max="8" width="17.42578125" style="1" customWidth="1"/>
    <col min="9" max="9" width="13" style="79" customWidth="1"/>
    <col min="10" max="10" width="17.28515625" style="87" customWidth="1"/>
    <col min="11" max="11" width="14.28515625" style="79" customWidth="1"/>
    <col min="12" max="12" width="12.42578125" style="1" customWidth="1"/>
    <col min="13" max="13" width="11.140625" style="1" customWidth="1"/>
    <col min="14" max="14" width="12.140625" style="1" customWidth="1"/>
    <col min="15" max="15" width="11.140625" style="1" customWidth="1"/>
    <col min="16" max="17" width="12" style="1" customWidth="1"/>
    <col min="18" max="18" width="11.42578125" style="1" customWidth="1"/>
    <col min="19" max="19" width="11.140625" style="1" customWidth="1"/>
    <col min="20" max="20" width="11.28515625" style="1" customWidth="1"/>
    <col min="21" max="21" width="11.5703125" style="1" customWidth="1"/>
    <col min="22" max="22" width="11.42578125" style="1" customWidth="1"/>
    <col min="23" max="23" width="11.28515625" style="1" customWidth="1"/>
    <col min="24" max="24" width="15.42578125" style="1" customWidth="1"/>
    <col min="25" max="25" width="12.28515625" style="1" customWidth="1"/>
    <col min="26" max="26" width="20.7109375" style="1" customWidth="1"/>
    <col min="27" max="27" width="18.7109375" style="1" customWidth="1"/>
    <col min="28" max="28" width="11.28515625" style="1" customWidth="1"/>
    <col min="29" max="29" width="15" style="1" customWidth="1"/>
    <col min="30" max="30" width="16.140625" style="1" customWidth="1"/>
    <col min="31" max="16384" width="9.140625" style="1"/>
  </cols>
  <sheetData>
    <row r="1" spans="1:41" s="89" customFormat="1" ht="26.25" customHeight="1">
      <c r="A1" s="167"/>
      <c r="B1" s="325" t="s">
        <v>536</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row>
    <row r="2" spans="1:41" s="171" customFormat="1" ht="26.25" customHeight="1">
      <c r="A2" s="170"/>
      <c r="B2" s="327" t="s">
        <v>537</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row>
    <row r="3" spans="1:41" s="171" customFormat="1" ht="23.25" customHeight="1">
      <c r="A3" s="170"/>
      <c r="B3" s="327" t="s">
        <v>538</v>
      </c>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row>
    <row r="4" spans="1:41" s="171" customFormat="1" ht="22.5" customHeight="1">
      <c r="A4" s="170"/>
      <c r="B4" s="327" t="s">
        <v>472</v>
      </c>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row>
    <row r="5" spans="1:41" s="166" customFormat="1" ht="26.25" customHeight="1">
      <c r="A5" s="168"/>
      <c r="B5" s="326" t="s">
        <v>366</v>
      </c>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row>
    <row r="6" spans="1:41" s="8" customFormat="1" ht="45" customHeight="1">
      <c r="A6" s="169"/>
      <c r="B6" s="28" t="s">
        <v>49</v>
      </c>
      <c r="C6" s="163" t="s">
        <v>367</v>
      </c>
      <c r="D6" s="109" t="s">
        <v>102</v>
      </c>
      <c r="E6" s="109" t="s">
        <v>1</v>
      </c>
      <c r="F6" s="109" t="s">
        <v>273</v>
      </c>
      <c r="G6" s="28" t="s">
        <v>325</v>
      </c>
      <c r="H6" s="28" t="s">
        <v>306</v>
      </c>
      <c r="I6" s="109" t="s">
        <v>2</v>
      </c>
      <c r="J6" s="109" t="s">
        <v>72</v>
      </c>
      <c r="K6" s="111" t="s">
        <v>365</v>
      </c>
      <c r="L6" s="109" t="s">
        <v>254</v>
      </c>
      <c r="M6" s="109" t="s">
        <v>255</v>
      </c>
      <c r="N6" s="109" t="s">
        <v>256</v>
      </c>
      <c r="O6" s="109" t="s">
        <v>257</v>
      </c>
      <c r="P6" s="109" t="s">
        <v>258</v>
      </c>
      <c r="Q6" s="109" t="s">
        <v>259</v>
      </c>
      <c r="R6" s="109" t="s">
        <v>260</v>
      </c>
      <c r="S6" s="109" t="s">
        <v>261</v>
      </c>
      <c r="T6" s="109" t="s">
        <v>262</v>
      </c>
      <c r="U6" s="109" t="s">
        <v>263</v>
      </c>
      <c r="V6" s="109" t="s">
        <v>264</v>
      </c>
      <c r="W6" s="109" t="s">
        <v>265</v>
      </c>
      <c r="X6" s="164" t="s">
        <v>266</v>
      </c>
      <c r="Y6" s="109" t="s">
        <v>267</v>
      </c>
      <c r="Z6" s="165" t="s">
        <v>271</v>
      </c>
      <c r="AA6" s="109" t="s">
        <v>270</v>
      </c>
      <c r="AB6" s="109" t="s">
        <v>268</v>
      </c>
      <c r="AC6" s="164" t="s">
        <v>269</v>
      </c>
      <c r="AD6" s="164" t="s">
        <v>6</v>
      </c>
    </row>
    <row r="7" spans="1:41" s="8" customFormat="1" ht="17.25" customHeight="1">
      <c r="A7" s="169"/>
      <c r="B7" s="7">
        <v>1</v>
      </c>
      <c r="C7" s="92">
        <v>2</v>
      </c>
      <c r="D7" s="7">
        <v>3</v>
      </c>
      <c r="E7" s="7">
        <v>4</v>
      </c>
      <c r="F7" s="5">
        <v>5</v>
      </c>
      <c r="G7" s="7">
        <v>6</v>
      </c>
      <c r="H7" s="5">
        <v>7</v>
      </c>
      <c r="I7" s="82">
        <v>8</v>
      </c>
      <c r="J7" s="82">
        <v>9</v>
      </c>
      <c r="K7" s="78">
        <v>10</v>
      </c>
      <c r="L7" s="7">
        <v>11</v>
      </c>
      <c r="M7" s="5">
        <v>12</v>
      </c>
      <c r="N7" s="7">
        <v>13</v>
      </c>
      <c r="O7" s="7">
        <v>14</v>
      </c>
      <c r="P7" s="5">
        <v>15</v>
      </c>
      <c r="Q7" s="7">
        <v>16</v>
      </c>
      <c r="R7" s="5">
        <v>17</v>
      </c>
      <c r="S7" s="7">
        <v>18</v>
      </c>
      <c r="T7" s="7">
        <v>19</v>
      </c>
      <c r="U7" s="5">
        <v>20</v>
      </c>
      <c r="V7" s="7">
        <v>21</v>
      </c>
      <c r="W7" s="5">
        <v>22</v>
      </c>
      <c r="X7" s="7">
        <v>23</v>
      </c>
      <c r="Y7" s="7">
        <v>24</v>
      </c>
      <c r="Z7" s="7">
        <v>25</v>
      </c>
      <c r="AA7" s="5">
        <v>26</v>
      </c>
      <c r="AB7" s="7">
        <v>27</v>
      </c>
      <c r="AC7" s="7">
        <v>28</v>
      </c>
      <c r="AD7" s="5">
        <v>29</v>
      </c>
    </row>
    <row r="8" spans="1:41" s="41" customFormat="1" ht="30" customHeight="1">
      <c r="A8" s="43"/>
      <c r="B8" s="28">
        <v>1</v>
      </c>
      <c r="C8" s="91" t="s">
        <v>246</v>
      </c>
      <c r="D8" s="28" t="s">
        <v>102</v>
      </c>
      <c r="E8" s="28" t="s">
        <v>1</v>
      </c>
      <c r="F8" s="28" t="s">
        <v>273</v>
      </c>
      <c r="G8" s="28" t="s">
        <v>325</v>
      </c>
      <c r="H8" s="28" t="s">
        <v>306</v>
      </c>
      <c r="I8" s="83"/>
      <c r="J8" s="83"/>
      <c r="K8" s="83"/>
      <c r="L8" s="28">
        <v>0</v>
      </c>
      <c r="M8" s="28">
        <v>0</v>
      </c>
      <c r="N8" s="28">
        <v>0</v>
      </c>
      <c r="O8" s="28">
        <v>0</v>
      </c>
      <c r="P8" s="28">
        <v>0</v>
      </c>
      <c r="Q8" s="28">
        <v>0</v>
      </c>
      <c r="R8" s="28">
        <v>0</v>
      </c>
      <c r="S8" s="28">
        <v>0</v>
      </c>
      <c r="T8" s="28">
        <v>0</v>
      </c>
      <c r="U8" s="28">
        <v>0</v>
      </c>
      <c r="V8" s="28">
        <v>0</v>
      </c>
      <c r="W8" s="28">
        <v>0</v>
      </c>
      <c r="X8" s="28">
        <f>SUM(L8:W8)</f>
        <v>0</v>
      </c>
      <c r="Y8" s="28">
        <v>0</v>
      </c>
      <c r="Z8" s="28"/>
      <c r="AA8" s="28">
        <v>0</v>
      </c>
      <c r="AB8" s="28">
        <v>0</v>
      </c>
      <c r="AC8" s="28">
        <f>SUM(X8:AB8)</f>
        <v>0</v>
      </c>
      <c r="AD8" s="28"/>
    </row>
    <row r="9" spans="1:41" s="3" customFormat="1" ht="30" customHeight="1">
      <c r="A9" s="48"/>
      <c r="B9" s="4">
        <v>2</v>
      </c>
      <c r="C9" s="91" t="s">
        <v>246</v>
      </c>
      <c r="D9" s="28" t="s">
        <v>102</v>
      </c>
      <c r="E9" s="28" t="s">
        <v>1</v>
      </c>
      <c r="F9" s="28" t="s">
        <v>273</v>
      </c>
      <c r="G9" s="28" t="s">
        <v>325</v>
      </c>
      <c r="H9" s="28" t="s">
        <v>306</v>
      </c>
      <c r="I9" s="84"/>
      <c r="J9" s="45"/>
      <c r="K9" s="84"/>
      <c r="L9" s="4"/>
      <c r="M9" s="4"/>
      <c r="N9" s="4"/>
      <c r="O9" s="4"/>
      <c r="P9" s="42"/>
      <c r="Q9" s="42"/>
      <c r="R9" s="42"/>
      <c r="S9" s="42"/>
      <c r="T9" s="42"/>
      <c r="U9" s="42"/>
      <c r="V9" s="42"/>
      <c r="W9" s="42"/>
      <c r="X9" s="28">
        <f t="shared" ref="X9" si="0">SUM(L9:W9)</f>
        <v>0</v>
      </c>
      <c r="Y9" s="4"/>
      <c r="Z9" s="4"/>
      <c r="AA9" s="4"/>
      <c r="AB9" s="4"/>
      <c r="AC9" s="28">
        <f>SUM(X9:AB9)</f>
        <v>0</v>
      </c>
      <c r="AD9" s="4"/>
    </row>
    <row r="10" spans="1:41" s="3" customFormat="1" ht="30" customHeight="1">
      <c r="A10" s="48"/>
      <c r="B10" s="45"/>
      <c r="C10" s="91" t="s">
        <v>246</v>
      </c>
      <c r="D10" s="28" t="s">
        <v>102</v>
      </c>
      <c r="E10" s="28" t="s">
        <v>1</v>
      </c>
      <c r="F10" s="28" t="s">
        <v>273</v>
      </c>
      <c r="G10" s="28" t="s">
        <v>325</v>
      </c>
      <c r="H10" s="28" t="s">
        <v>306</v>
      </c>
      <c r="I10" s="81" t="s">
        <v>216</v>
      </c>
      <c r="J10" s="86" t="s">
        <v>242</v>
      </c>
      <c r="K10" s="81" t="s">
        <v>217</v>
      </c>
      <c r="L10" s="27">
        <f t="shared" ref="L10:AC10" si="1">SUM(L8:L9)</f>
        <v>0</v>
      </c>
      <c r="M10" s="27">
        <f t="shared" si="1"/>
        <v>0</v>
      </c>
      <c r="N10" s="27">
        <f t="shared" si="1"/>
        <v>0</v>
      </c>
      <c r="O10" s="27">
        <f t="shared" si="1"/>
        <v>0</v>
      </c>
      <c r="P10" s="27">
        <f t="shared" si="1"/>
        <v>0</v>
      </c>
      <c r="Q10" s="27">
        <f t="shared" si="1"/>
        <v>0</v>
      </c>
      <c r="R10" s="27">
        <f t="shared" si="1"/>
        <v>0</v>
      </c>
      <c r="S10" s="27">
        <f t="shared" si="1"/>
        <v>0</v>
      </c>
      <c r="T10" s="27">
        <f t="shared" si="1"/>
        <v>0</v>
      </c>
      <c r="U10" s="27">
        <f t="shared" si="1"/>
        <v>0</v>
      </c>
      <c r="V10" s="27">
        <f t="shared" si="1"/>
        <v>0</v>
      </c>
      <c r="W10" s="27">
        <f t="shared" si="1"/>
        <v>0</v>
      </c>
      <c r="X10" s="27">
        <f t="shared" si="1"/>
        <v>0</v>
      </c>
      <c r="Y10" s="27">
        <f t="shared" si="1"/>
        <v>0</v>
      </c>
      <c r="Z10" s="27">
        <f t="shared" si="1"/>
        <v>0</v>
      </c>
      <c r="AA10" s="27">
        <f t="shared" si="1"/>
        <v>0</v>
      </c>
      <c r="AB10" s="27">
        <f t="shared" si="1"/>
        <v>0</v>
      </c>
      <c r="AC10" s="27">
        <f t="shared" si="1"/>
        <v>0</v>
      </c>
      <c r="AD10" s="4"/>
    </row>
    <row r="11" spans="1:41" ht="30" customHeight="1"/>
    <row r="12" spans="1:41" s="41" customFormat="1" ht="30" customHeight="1">
      <c r="A12" s="43"/>
      <c r="B12" s="28">
        <v>1</v>
      </c>
      <c r="C12" s="91" t="s">
        <v>247</v>
      </c>
      <c r="D12" s="28" t="s">
        <v>102</v>
      </c>
      <c r="E12" s="28" t="s">
        <v>1</v>
      </c>
      <c r="F12" s="28" t="s">
        <v>273</v>
      </c>
      <c r="G12" s="28" t="s">
        <v>325</v>
      </c>
      <c r="H12" s="28" t="s">
        <v>306</v>
      </c>
      <c r="I12" s="83"/>
      <c r="J12" s="83"/>
      <c r="K12" s="83"/>
      <c r="L12" s="28">
        <v>0</v>
      </c>
      <c r="M12" s="28">
        <v>0</v>
      </c>
      <c r="N12" s="28">
        <v>0</v>
      </c>
      <c r="O12" s="28">
        <v>0</v>
      </c>
      <c r="P12" s="28">
        <v>0</v>
      </c>
      <c r="Q12" s="28">
        <v>0</v>
      </c>
      <c r="R12" s="28">
        <v>0</v>
      </c>
      <c r="S12" s="28">
        <v>0</v>
      </c>
      <c r="T12" s="28">
        <v>0</v>
      </c>
      <c r="U12" s="28">
        <v>0</v>
      </c>
      <c r="V12" s="28">
        <v>0</v>
      </c>
      <c r="W12" s="28">
        <v>0</v>
      </c>
      <c r="X12" s="28">
        <f>SUM(L12:W12)</f>
        <v>0</v>
      </c>
      <c r="Y12" s="28">
        <v>0</v>
      </c>
      <c r="Z12" s="28"/>
      <c r="AA12" s="28">
        <v>0</v>
      </c>
      <c r="AB12" s="28">
        <v>0</v>
      </c>
      <c r="AC12" s="28">
        <f>SUM(X12:AB12)</f>
        <v>0</v>
      </c>
      <c r="AD12" s="28"/>
    </row>
    <row r="13" spans="1:41" s="3" customFormat="1" ht="30" customHeight="1">
      <c r="A13" s="48"/>
      <c r="B13" s="4">
        <v>2</v>
      </c>
      <c r="C13" s="91" t="s">
        <v>247</v>
      </c>
      <c r="D13" s="28" t="s">
        <v>102</v>
      </c>
      <c r="E13" s="28" t="s">
        <v>1</v>
      </c>
      <c r="F13" s="28" t="s">
        <v>273</v>
      </c>
      <c r="G13" s="28" t="s">
        <v>325</v>
      </c>
      <c r="H13" s="28" t="s">
        <v>306</v>
      </c>
      <c r="I13" s="84"/>
      <c r="J13" s="45"/>
      <c r="K13" s="84"/>
      <c r="L13" s="4">
        <v>0</v>
      </c>
      <c r="M13" s="4"/>
      <c r="N13" s="4"/>
      <c r="O13" s="4"/>
      <c r="P13" s="42"/>
      <c r="Q13" s="42"/>
      <c r="R13" s="42"/>
      <c r="S13" s="42"/>
      <c r="T13" s="42"/>
      <c r="U13" s="42"/>
      <c r="V13" s="42"/>
      <c r="W13" s="42"/>
      <c r="X13" s="28">
        <f>SUM(L13:W13)</f>
        <v>0</v>
      </c>
      <c r="Y13" s="4"/>
      <c r="Z13" s="4"/>
      <c r="AA13" s="4"/>
      <c r="AB13" s="4"/>
      <c r="AC13" s="28">
        <f>SUM(X13:AB13)</f>
        <v>0</v>
      </c>
      <c r="AD13" s="4"/>
    </row>
    <row r="14" spans="1:41" s="3" customFormat="1" ht="30" customHeight="1">
      <c r="A14" s="48"/>
      <c r="B14" s="45"/>
      <c r="C14" s="91" t="s">
        <v>247</v>
      </c>
      <c r="D14" s="28" t="s">
        <v>102</v>
      </c>
      <c r="E14" s="28" t="s">
        <v>1</v>
      </c>
      <c r="F14" s="28" t="s">
        <v>273</v>
      </c>
      <c r="G14" s="28" t="s">
        <v>325</v>
      </c>
      <c r="H14" s="28" t="s">
        <v>306</v>
      </c>
      <c r="I14" s="81" t="s">
        <v>216</v>
      </c>
      <c r="J14" s="86" t="s">
        <v>242</v>
      </c>
      <c r="K14" s="81" t="s">
        <v>108</v>
      </c>
      <c r="L14" s="27">
        <f>SUM(L12:L13)</f>
        <v>0</v>
      </c>
      <c r="M14" s="27">
        <f t="shared" ref="M14:AC14" si="2">SUM(M12:M13)</f>
        <v>0</v>
      </c>
      <c r="N14" s="27">
        <f t="shared" si="2"/>
        <v>0</v>
      </c>
      <c r="O14" s="27">
        <f t="shared" si="2"/>
        <v>0</v>
      </c>
      <c r="P14" s="27">
        <f t="shared" si="2"/>
        <v>0</v>
      </c>
      <c r="Q14" s="27">
        <f t="shared" si="2"/>
        <v>0</v>
      </c>
      <c r="R14" s="27">
        <f t="shared" si="2"/>
        <v>0</v>
      </c>
      <c r="S14" s="27">
        <f t="shared" si="2"/>
        <v>0</v>
      </c>
      <c r="T14" s="27">
        <f t="shared" si="2"/>
        <v>0</v>
      </c>
      <c r="U14" s="27">
        <f t="shared" si="2"/>
        <v>0</v>
      </c>
      <c r="V14" s="27">
        <f t="shared" si="2"/>
        <v>0</v>
      </c>
      <c r="W14" s="27">
        <f t="shared" si="2"/>
        <v>0</v>
      </c>
      <c r="X14" s="27">
        <f t="shared" si="2"/>
        <v>0</v>
      </c>
      <c r="Y14" s="27">
        <f t="shared" si="2"/>
        <v>0</v>
      </c>
      <c r="Z14" s="27">
        <f t="shared" si="2"/>
        <v>0</v>
      </c>
      <c r="AA14" s="27">
        <f t="shared" si="2"/>
        <v>0</v>
      </c>
      <c r="AB14" s="27">
        <f t="shared" si="2"/>
        <v>0</v>
      </c>
      <c r="AC14" s="27">
        <f t="shared" si="2"/>
        <v>0</v>
      </c>
      <c r="AD14" s="4"/>
    </row>
    <row r="15" spans="1:41" s="3" customFormat="1" ht="30" customHeight="1">
      <c r="A15" s="48"/>
      <c r="B15" s="48"/>
      <c r="C15" s="94"/>
      <c r="D15" s="43"/>
      <c r="E15" s="43"/>
      <c r="F15" s="43"/>
      <c r="G15" s="43"/>
      <c r="H15" s="43"/>
      <c r="I15" s="80"/>
      <c r="J15" s="80"/>
      <c r="K15" s="80"/>
      <c r="L15" s="47"/>
      <c r="M15" s="47"/>
      <c r="N15" s="47"/>
      <c r="O15" s="47"/>
      <c r="P15" s="47"/>
      <c r="Q15" s="47"/>
      <c r="R15" s="47"/>
      <c r="S15" s="47"/>
      <c r="T15" s="47"/>
      <c r="U15" s="47"/>
      <c r="V15" s="47"/>
      <c r="W15" s="47"/>
      <c r="X15" s="47"/>
      <c r="Y15" s="47"/>
      <c r="Z15" s="47"/>
      <c r="AA15" s="47"/>
      <c r="AB15" s="47"/>
      <c r="AC15" s="47"/>
    </row>
    <row r="16" spans="1:41" s="41" customFormat="1" ht="30" customHeight="1">
      <c r="A16" s="43"/>
      <c r="B16" s="28">
        <v>1</v>
      </c>
      <c r="C16" s="91" t="s">
        <v>246</v>
      </c>
      <c r="D16" s="28" t="s">
        <v>105</v>
      </c>
      <c r="E16" s="28" t="s">
        <v>1</v>
      </c>
      <c r="F16" s="28" t="s">
        <v>273</v>
      </c>
      <c r="G16" s="28" t="s">
        <v>325</v>
      </c>
      <c r="H16" s="28" t="s">
        <v>306</v>
      </c>
      <c r="I16" s="83"/>
      <c r="J16" s="83"/>
      <c r="K16" s="83"/>
      <c r="L16" s="28">
        <v>0</v>
      </c>
      <c r="M16" s="28">
        <v>0</v>
      </c>
      <c r="N16" s="28">
        <v>0</v>
      </c>
      <c r="O16" s="28">
        <v>0</v>
      </c>
      <c r="P16" s="28">
        <v>0</v>
      </c>
      <c r="Q16" s="28">
        <v>0</v>
      </c>
      <c r="R16" s="28">
        <v>0</v>
      </c>
      <c r="S16" s="28">
        <v>0</v>
      </c>
      <c r="T16" s="28">
        <v>0</v>
      </c>
      <c r="U16" s="28">
        <v>0</v>
      </c>
      <c r="V16" s="28">
        <v>0</v>
      </c>
      <c r="W16" s="28">
        <v>0</v>
      </c>
      <c r="X16" s="28">
        <f>SUM(L16:W16)</f>
        <v>0</v>
      </c>
      <c r="Y16" s="28">
        <v>0</v>
      </c>
      <c r="Z16" s="28"/>
      <c r="AA16" s="28">
        <v>0</v>
      </c>
      <c r="AB16" s="28">
        <v>0</v>
      </c>
      <c r="AC16" s="28">
        <f>SUM(X16:AB16)</f>
        <v>0</v>
      </c>
      <c r="AD16" s="28"/>
    </row>
    <row r="17" spans="1:30" s="3" customFormat="1" ht="30" customHeight="1">
      <c r="A17" s="48"/>
      <c r="B17" s="4">
        <v>2</v>
      </c>
      <c r="C17" s="91" t="s">
        <v>246</v>
      </c>
      <c r="D17" s="28" t="s">
        <v>105</v>
      </c>
      <c r="E17" s="28" t="s">
        <v>1</v>
      </c>
      <c r="F17" s="28" t="s">
        <v>273</v>
      </c>
      <c r="G17" s="28" t="s">
        <v>325</v>
      </c>
      <c r="H17" s="28" t="s">
        <v>306</v>
      </c>
      <c r="I17" s="84"/>
      <c r="J17" s="45"/>
      <c r="K17" s="84"/>
      <c r="L17" s="4"/>
      <c r="M17" s="4"/>
      <c r="N17" s="4"/>
      <c r="O17" s="4"/>
      <c r="P17" s="42"/>
      <c r="Q17" s="42"/>
      <c r="R17" s="42"/>
      <c r="S17" s="42"/>
      <c r="T17" s="42"/>
      <c r="U17" s="42"/>
      <c r="V17" s="42"/>
      <c r="W17" s="42"/>
      <c r="X17" s="28">
        <f t="shared" ref="X17" si="3">SUM(L17:W17)</f>
        <v>0</v>
      </c>
      <c r="Y17" s="4"/>
      <c r="Z17" s="4"/>
      <c r="AA17" s="4"/>
      <c r="AB17" s="4"/>
      <c r="AC17" s="28">
        <f>SUM(X17:AB17)</f>
        <v>0</v>
      </c>
      <c r="AD17" s="4"/>
    </row>
    <row r="18" spans="1:30" s="3" customFormat="1" ht="30" customHeight="1">
      <c r="A18" s="48"/>
      <c r="B18" s="45"/>
      <c r="C18" s="91" t="s">
        <v>246</v>
      </c>
      <c r="D18" s="28" t="s">
        <v>105</v>
      </c>
      <c r="E18" s="28" t="s">
        <v>1</v>
      </c>
      <c r="F18" s="28" t="s">
        <v>273</v>
      </c>
      <c r="G18" s="28" t="s">
        <v>325</v>
      </c>
      <c r="H18" s="28" t="s">
        <v>306</v>
      </c>
      <c r="I18" s="81" t="s">
        <v>216</v>
      </c>
      <c r="J18" s="86" t="s">
        <v>242</v>
      </c>
      <c r="K18" s="81" t="s">
        <v>217</v>
      </c>
      <c r="L18" s="27">
        <f t="shared" ref="L18:AC18" si="4">SUM(L16:L17)</f>
        <v>0</v>
      </c>
      <c r="M18" s="27">
        <f t="shared" si="4"/>
        <v>0</v>
      </c>
      <c r="N18" s="27">
        <f t="shared" si="4"/>
        <v>0</v>
      </c>
      <c r="O18" s="27">
        <f t="shared" si="4"/>
        <v>0</v>
      </c>
      <c r="P18" s="27">
        <f t="shared" si="4"/>
        <v>0</v>
      </c>
      <c r="Q18" s="27">
        <f t="shared" si="4"/>
        <v>0</v>
      </c>
      <c r="R18" s="27">
        <f t="shared" si="4"/>
        <v>0</v>
      </c>
      <c r="S18" s="27">
        <f t="shared" si="4"/>
        <v>0</v>
      </c>
      <c r="T18" s="27">
        <f t="shared" si="4"/>
        <v>0</v>
      </c>
      <c r="U18" s="27">
        <f t="shared" si="4"/>
        <v>0</v>
      </c>
      <c r="V18" s="27">
        <f t="shared" si="4"/>
        <v>0</v>
      </c>
      <c r="W18" s="27">
        <f t="shared" si="4"/>
        <v>0</v>
      </c>
      <c r="X18" s="27">
        <f t="shared" si="4"/>
        <v>0</v>
      </c>
      <c r="Y18" s="27">
        <f t="shared" si="4"/>
        <v>0</v>
      </c>
      <c r="Z18" s="27">
        <f t="shared" si="4"/>
        <v>0</v>
      </c>
      <c r="AA18" s="27">
        <f t="shared" si="4"/>
        <v>0</v>
      </c>
      <c r="AB18" s="27">
        <f t="shared" si="4"/>
        <v>0</v>
      </c>
      <c r="AC18" s="27">
        <f t="shared" si="4"/>
        <v>0</v>
      </c>
      <c r="AD18" s="4"/>
    </row>
    <row r="19" spans="1:30" ht="30" customHeight="1">
      <c r="C19" s="91"/>
    </row>
    <row r="20" spans="1:30" s="41" customFormat="1" ht="30" customHeight="1">
      <c r="A20" s="43"/>
      <c r="B20" s="28">
        <v>1</v>
      </c>
      <c r="C20" s="91" t="s">
        <v>247</v>
      </c>
      <c r="D20" s="28" t="s">
        <v>105</v>
      </c>
      <c r="E20" s="28" t="s">
        <v>1</v>
      </c>
      <c r="F20" s="28" t="s">
        <v>273</v>
      </c>
      <c r="G20" s="28" t="s">
        <v>325</v>
      </c>
      <c r="H20" s="28" t="s">
        <v>306</v>
      </c>
      <c r="I20" s="83"/>
      <c r="J20" s="83"/>
      <c r="K20" s="83"/>
      <c r="L20" s="28">
        <v>0</v>
      </c>
      <c r="M20" s="28">
        <v>0</v>
      </c>
      <c r="N20" s="28">
        <v>0</v>
      </c>
      <c r="O20" s="28">
        <v>0</v>
      </c>
      <c r="P20" s="28">
        <v>0</v>
      </c>
      <c r="Q20" s="28">
        <v>0</v>
      </c>
      <c r="R20" s="28">
        <v>0</v>
      </c>
      <c r="S20" s="28">
        <v>0</v>
      </c>
      <c r="T20" s="28">
        <v>0</v>
      </c>
      <c r="U20" s="28">
        <v>0</v>
      </c>
      <c r="V20" s="28">
        <v>0</v>
      </c>
      <c r="W20" s="28">
        <v>0</v>
      </c>
      <c r="X20" s="28">
        <f>SUM(L20:W20)</f>
        <v>0</v>
      </c>
      <c r="Y20" s="28">
        <v>0</v>
      </c>
      <c r="Z20" s="28"/>
      <c r="AA20" s="28">
        <v>0</v>
      </c>
      <c r="AB20" s="28">
        <v>0</v>
      </c>
      <c r="AC20" s="28">
        <f>SUM(X20:AB20)</f>
        <v>0</v>
      </c>
      <c r="AD20" s="28"/>
    </row>
    <row r="21" spans="1:30" s="3" customFormat="1" ht="30" customHeight="1">
      <c r="A21" s="48"/>
      <c r="B21" s="4">
        <v>2</v>
      </c>
      <c r="C21" s="91" t="s">
        <v>247</v>
      </c>
      <c r="D21" s="28" t="s">
        <v>105</v>
      </c>
      <c r="E21" s="28" t="s">
        <v>1</v>
      </c>
      <c r="F21" s="28" t="s">
        <v>273</v>
      </c>
      <c r="G21" s="28" t="s">
        <v>325</v>
      </c>
      <c r="H21" s="28" t="s">
        <v>306</v>
      </c>
      <c r="I21" s="84"/>
      <c r="J21" s="45"/>
      <c r="K21" s="84"/>
      <c r="L21" s="4"/>
      <c r="M21" s="4"/>
      <c r="N21" s="4"/>
      <c r="O21" s="4"/>
      <c r="P21" s="42"/>
      <c r="Q21" s="42"/>
      <c r="R21" s="42"/>
      <c r="S21" s="42"/>
      <c r="T21" s="42"/>
      <c r="U21" s="42"/>
      <c r="V21" s="42"/>
      <c r="W21" s="42"/>
      <c r="X21" s="28">
        <f>SUM(L21:W21)</f>
        <v>0</v>
      </c>
      <c r="Y21" s="4"/>
      <c r="Z21" s="4"/>
      <c r="AA21" s="4"/>
      <c r="AB21" s="4"/>
      <c r="AC21" s="28">
        <f>SUM(X21:AB21)</f>
        <v>0</v>
      </c>
      <c r="AD21" s="4"/>
    </row>
    <row r="22" spans="1:30" s="3" customFormat="1" ht="30" customHeight="1">
      <c r="A22" s="48"/>
      <c r="B22" s="45"/>
      <c r="C22" s="91" t="s">
        <v>247</v>
      </c>
      <c r="D22" s="28" t="s">
        <v>105</v>
      </c>
      <c r="E22" s="28" t="s">
        <v>1</v>
      </c>
      <c r="F22" s="28" t="s">
        <v>273</v>
      </c>
      <c r="G22" s="28" t="s">
        <v>325</v>
      </c>
      <c r="H22" s="28" t="s">
        <v>306</v>
      </c>
      <c r="I22" s="81" t="s">
        <v>216</v>
      </c>
      <c r="J22" s="86" t="s">
        <v>242</v>
      </c>
      <c r="K22" s="81" t="s">
        <v>108</v>
      </c>
      <c r="L22" s="27">
        <f>SUM(L20:L21)</f>
        <v>0</v>
      </c>
      <c r="M22" s="27">
        <f t="shared" ref="M22:AC22" si="5">SUM(M20:M21)</f>
        <v>0</v>
      </c>
      <c r="N22" s="27">
        <f t="shared" si="5"/>
        <v>0</v>
      </c>
      <c r="O22" s="27">
        <f t="shared" si="5"/>
        <v>0</v>
      </c>
      <c r="P22" s="27">
        <f t="shared" si="5"/>
        <v>0</v>
      </c>
      <c r="Q22" s="27">
        <f t="shared" si="5"/>
        <v>0</v>
      </c>
      <c r="R22" s="27">
        <f t="shared" si="5"/>
        <v>0</v>
      </c>
      <c r="S22" s="27">
        <f t="shared" si="5"/>
        <v>0</v>
      </c>
      <c r="T22" s="27">
        <f t="shared" si="5"/>
        <v>0</v>
      </c>
      <c r="U22" s="27">
        <f t="shared" si="5"/>
        <v>0</v>
      </c>
      <c r="V22" s="27">
        <f t="shared" si="5"/>
        <v>0</v>
      </c>
      <c r="W22" s="27">
        <f t="shared" si="5"/>
        <v>0</v>
      </c>
      <c r="X22" s="27">
        <f t="shared" si="5"/>
        <v>0</v>
      </c>
      <c r="Y22" s="27">
        <f t="shared" si="5"/>
        <v>0</v>
      </c>
      <c r="Z22" s="27">
        <f t="shared" si="5"/>
        <v>0</v>
      </c>
      <c r="AA22" s="27">
        <f t="shared" si="5"/>
        <v>0</v>
      </c>
      <c r="AB22" s="27">
        <f t="shared" si="5"/>
        <v>0</v>
      </c>
      <c r="AC22" s="27">
        <f t="shared" si="5"/>
        <v>0</v>
      </c>
      <c r="AD22" s="4"/>
    </row>
    <row r="23" spans="1:30" s="3" customFormat="1" ht="30" customHeight="1">
      <c r="A23" s="48"/>
      <c r="B23" s="48"/>
      <c r="C23" s="94"/>
      <c r="D23" s="43"/>
      <c r="E23" s="43"/>
      <c r="F23" s="43"/>
      <c r="G23" s="43"/>
      <c r="H23" s="43"/>
      <c r="I23" s="80"/>
      <c r="J23" s="80"/>
      <c r="K23" s="80"/>
      <c r="L23" s="47"/>
      <c r="M23" s="47"/>
      <c r="N23" s="47"/>
      <c r="O23" s="47"/>
      <c r="P23" s="47"/>
      <c r="Q23" s="47"/>
      <c r="R23" s="47"/>
      <c r="S23" s="47"/>
      <c r="T23" s="47"/>
      <c r="U23" s="47"/>
      <c r="V23" s="47"/>
      <c r="W23" s="47"/>
      <c r="X23" s="47"/>
      <c r="Y23" s="47"/>
      <c r="Z23" s="47"/>
      <c r="AA23" s="47"/>
      <c r="AB23" s="47"/>
      <c r="AC23" s="47"/>
    </row>
    <row r="24" spans="1:30" s="41" customFormat="1" ht="30" customHeight="1">
      <c r="A24" s="43"/>
      <c r="B24" s="28">
        <v>1</v>
      </c>
      <c r="C24" s="91" t="s">
        <v>248</v>
      </c>
      <c r="D24" s="28" t="s">
        <v>102</v>
      </c>
      <c r="E24" s="28" t="s">
        <v>1</v>
      </c>
      <c r="F24" s="28" t="s">
        <v>273</v>
      </c>
      <c r="G24" s="28" t="s">
        <v>325</v>
      </c>
      <c r="H24" s="28" t="s">
        <v>306</v>
      </c>
      <c r="I24" s="83"/>
      <c r="J24" s="83"/>
      <c r="K24" s="83"/>
      <c r="L24" s="28">
        <v>0</v>
      </c>
      <c r="M24" s="28">
        <v>0</v>
      </c>
      <c r="N24" s="28">
        <v>0</v>
      </c>
      <c r="O24" s="28">
        <v>0</v>
      </c>
      <c r="P24" s="28">
        <v>0</v>
      </c>
      <c r="Q24" s="28">
        <v>0</v>
      </c>
      <c r="R24" s="28">
        <v>0</v>
      </c>
      <c r="S24" s="28">
        <v>0</v>
      </c>
      <c r="T24" s="28">
        <v>0</v>
      </c>
      <c r="U24" s="28">
        <v>0</v>
      </c>
      <c r="V24" s="28">
        <v>0</v>
      </c>
      <c r="W24" s="28">
        <v>0</v>
      </c>
      <c r="X24" s="28">
        <f>SUM(L24:W24)</f>
        <v>0</v>
      </c>
      <c r="Y24" s="28">
        <v>0</v>
      </c>
      <c r="Z24" s="28"/>
      <c r="AA24" s="28">
        <v>0</v>
      </c>
      <c r="AB24" s="28">
        <v>0</v>
      </c>
      <c r="AC24" s="28">
        <f>SUM(X24:AB24)</f>
        <v>0</v>
      </c>
      <c r="AD24" s="28"/>
    </row>
    <row r="25" spans="1:30" s="3" customFormat="1" ht="30" customHeight="1">
      <c r="A25" s="48"/>
      <c r="B25" s="4">
        <v>2</v>
      </c>
      <c r="C25" s="91" t="s">
        <v>248</v>
      </c>
      <c r="D25" s="28" t="s">
        <v>102</v>
      </c>
      <c r="E25" s="28" t="s">
        <v>1</v>
      </c>
      <c r="F25" s="28" t="s">
        <v>273</v>
      </c>
      <c r="G25" s="28" t="s">
        <v>325</v>
      </c>
      <c r="H25" s="28" t="s">
        <v>306</v>
      </c>
      <c r="I25" s="84"/>
      <c r="J25" s="45"/>
      <c r="K25" s="84"/>
      <c r="L25" s="4"/>
      <c r="M25" s="4"/>
      <c r="N25" s="4"/>
      <c r="O25" s="4"/>
      <c r="P25" s="42"/>
      <c r="Q25" s="42"/>
      <c r="R25" s="42"/>
      <c r="S25" s="42"/>
      <c r="T25" s="42"/>
      <c r="U25" s="42"/>
      <c r="V25" s="42"/>
      <c r="W25" s="42"/>
      <c r="X25" s="28">
        <f t="shared" ref="X25" si="6">SUM(L25:W25)</f>
        <v>0</v>
      </c>
      <c r="Y25" s="4"/>
      <c r="Z25" s="4"/>
      <c r="AA25" s="4"/>
      <c r="AB25" s="4"/>
      <c r="AC25" s="28">
        <f>SUM(X25:AB25)</f>
        <v>0</v>
      </c>
      <c r="AD25" s="4"/>
    </row>
    <row r="26" spans="1:30" s="3" customFormat="1" ht="30" customHeight="1">
      <c r="A26" s="48"/>
      <c r="B26" s="45"/>
      <c r="C26" s="91" t="s">
        <v>248</v>
      </c>
      <c r="D26" s="28" t="s">
        <v>102</v>
      </c>
      <c r="E26" s="28" t="s">
        <v>1</v>
      </c>
      <c r="F26" s="28" t="s">
        <v>273</v>
      </c>
      <c r="G26" s="28" t="s">
        <v>325</v>
      </c>
      <c r="H26" s="28" t="s">
        <v>306</v>
      </c>
      <c r="I26" s="81" t="s">
        <v>216</v>
      </c>
      <c r="J26" s="86" t="s">
        <v>243</v>
      </c>
      <c r="K26" s="81" t="s">
        <v>217</v>
      </c>
      <c r="L26" s="27">
        <f t="shared" ref="L26:AC26" si="7">SUM(L24:L25)</f>
        <v>0</v>
      </c>
      <c r="M26" s="27">
        <f t="shared" si="7"/>
        <v>0</v>
      </c>
      <c r="N26" s="27">
        <f t="shared" si="7"/>
        <v>0</v>
      </c>
      <c r="O26" s="27">
        <f t="shared" si="7"/>
        <v>0</v>
      </c>
      <c r="P26" s="27">
        <f t="shared" si="7"/>
        <v>0</v>
      </c>
      <c r="Q26" s="27">
        <f t="shared" si="7"/>
        <v>0</v>
      </c>
      <c r="R26" s="27">
        <f t="shared" si="7"/>
        <v>0</v>
      </c>
      <c r="S26" s="27">
        <f t="shared" si="7"/>
        <v>0</v>
      </c>
      <c r="T26" s="27">
        <f t="shared" si="7"/>
        <v>0</v>
      </c>
      <c r="U26" s="27">
        <f t="shared" si="7"/>
        <v>0</v>
      </c>
      <c r="V26" s="27">
        <f t="shared" si="7"/>
        <v>0</v>
      </c>
      <c r="W26" s="27">
        <f t="shared" si="7"/>
        <v>0</v>
      </c>
      <c r="X26" s="27">
        <f t="shared" si="7"/>
        <v>0</v>
      </c>
      <c r="Y26" s="27">
        <f t="shared" si="7"/>
        <v>0</v>
      </c>
      <c r="Z26" s="27">
        <f t="shared" si="7"/>
        <v>0</v>
      </c>
      <c r="AA26" s="27">
        <f t="shared" si="7"/>
        <v>0</v>
      </c>
      <c r="AB26" s="27">
        <f t="shared" si="7"/>
        <v>0</v>
      </c>
      <c r="AC26" s="27">
        <f t="shared" si="7"/>
        <v>0</v>
      </c>
      <c r="AD26" s="4"/>
    </row>
    <row r="27" spans="1:30" ht="30" customHeight="1"/>
    <row r="28" spans="1:30" s="41" customFormat="1" ht="30" customHeight="1">
      <c r="A28" s="43"/>
      <c r="B28" s="28">
        <v>1</v>
      </c>
      <c r="C28" s="91" t="s">
        <v>249</v>
      </c>
      <c r="D28" s="28" t="s">
        <v>102</v>
      </c>
      <c r="E28" s="28" t="s">
        <v>1</v>
      </c>
      <c r="F28" s="28" t="s">
        <v>273</v>
      </c>
      <c r="G28" s="28" t="s">
        <v>325</v>
      </c>
      <c r="H28" s="28" t="s">
        <v>306</v>
      </c>
      <c r="I28" s="83"/>
      <c r="J28" s="83"/>
      <c r="K28" s="83"/>
      <c r="L28" s="28">
        <v>0</v>
      </c>
      <c r="M28" s="28">
        <v>0</v>
      </c>
      <c r="N28" s="28">
        <v>0</v>
      </c>
      <c r="O28" s="28">
        <v>0</v>
      </c>
      <c r="P28" s="28">
        <v>0</v>
      </c>
      <c r="Q28" s="28">
        <v>0</v>
      </c>
      <c r="R28" s="28">
        <v>0</v>
      </c>
      <c r="S28" s="28">
        <v>0</v>
      </c>
      <c r="T28" s="28">
        <v>0</v>
      </c>
      <c r="U28" s="28">
        <v>0</v>
      </c>
      <c r="V28" s="28">
        <v>0</v>
      </c>
      <c r="W28" s="28">
        <v>0</v>
      </c>
      <c r="X28" s="28">
        <f>SUM(L28:W28)</f>
        <v>0</v>
      </c>
      <c r="Y28" s="28">
        <v>0</v>
      </c>
      <c r="Z28" s="28"/>
      <c r="AA28" s="28">
        <v>0</v>
      </c>
      <c r="AB28" s="28">
        <v>0</v>
      </c>
      <c r="AC28" s="28">
        <f>SUM(X28:AB28)</f>
        <v>0</v>
      </c>
      <c r="AD28" s="28"/>
    </row>
    <row r="29" spans="1:30" s="3" customFormat="1" ht="30" customHeight="1">
      <c r="A29" s="48"/>
      <c r="B29" s="4">
        <v>2</v>
      </c>
      <c r="C29" s="91" t="s">
        <v>249</v>
      </c>
      <c r="D29" s="28" t="s">
        <v>102</v>
      </c>
      <c r="E29" s="28" t="s">
        <v>1</v>
      </c>
      <c r="F29" s="28" t="s">
        <v>273</v>
      </c>
      <c r="G29" s="28" t="s">
        <v>325</v>
      </c>
      <c r="H29" s="28" t="s">
        <v>306</v>
      </c>
      <c r="I29" s="84"/>
      <c r="J29" s="45"/>
      <c r="K29" s="84"/>
      <c r="L29" s="4"/>
      <c r="M29" s="4"/>
      <c r="N29" s="4"/>
      <c r="O29" s="4"/>
      <c r="P29" s="42"/>
      <c r="Q29" s="42"/>
      <c r="R29" s="42"/>
      <c r="S29" s="42"/>
      <c r="T29" s="42"/>
      <c r="U29" s="42"/>
      <c r="V29" s="42"/>
      <c r="W29" s="42"/>
      <c r="X29" s="28">
        <f>SUM(L29:W29)</f>
        <v>0</v>
      </c>
      <c r="Y29" s="4"/>
      <c r="Z29" s="4"/>
      <c r="AA29" s="4"/>
      <c r="AB29" s="4"/>
      <c r="AC29" s="28">
        <f>SUM(X29:AB29)</f>
        <v>0</v>
      </c>
      <c r="AD29" s="4"/>
    </row>
    <row r="30" spans="1:30" s="3" customFormat="1" ht="30" customHeight="1">
      <c r="A30" s="48"/>
      <c r="B30" s="45"/>
      <c r="C30" s="91" t="s">
        <v>249</v>
      </c>
      <c r="D30" s="28" t="s">
        <v>102</v>
      </c>
      <c r="E30" s="28" t="s">
        <v>1</v>
      </c>
      <c r="F30" s="28" t="s">
        <v>273</v>
      </c>
      <c r="G30" s="28" t="s">
        <v>325</v>
      </c>
      <c r="H30" s="28" t="s">
        <v>306</v>
      </c>
      <c r="I30" s="81" t="s">
        <v>216</v>
      </c>
      <c r="J30" s="86" t="s">
        <v>243</v>
      </c>
      <c r="K30" s="81" t="s">
        <v>108</v>
      </c>
      <c r="L30" s="27">
        <f>SUM(L28:L29)</f>
        <v>0</v>
      </c>
      <c r="M30" s="27">
        <f t="shared" ref="M30:AC30" si="8">SUM(M28:M29)</f>
        <v>0</v>
      </c>
      <c r="N30" s="27">
        <f t="shared" si="8"/>
        <v>0</v>
      </c>
      <c r="O30" s="27">
        <f t="shared" si="8"/>
        <v>0</v>
      </c>
      <c r="P30" s="27">
        <f t="shared" si="8"/>
        <v>0</v>
      </c>
      <c r="Q30" s="27">
        <f t="shared" si="8"/>
        <v>0</v>
      </c>
      <c r="R30" s="27">
        <f t="shared" si="8"/>
        <v>0</v>
      </c>
      <c r="S30" s="27">
        <f t="shared" si="8"/>
        <v>0</v>
      </c>
      <c r="T30" s="27">
        <f t="shared" si="8"/>
        <v>0</v>
      </c>
      <c r="U30" s="27">
        <f t="shared" si="8"/>
        <v>0</v>
      </c>
      <c r="V30" s="27">
        <f t="shared" si="8"/>
        <v>0</v>
      </c>
      <c r="W30" s="27">
        <f t="shared" si="8"/>
        <v>0</v>
      </c>
      <c r="X30" s="27">
        <f t="shared" si="8"/>
        <v>0</v>
      </c>
      <c r="Y30" s="27">
        <f t="shared" si="8"/>
        <v>0</v>
      </c>
      <c r="Z30" s="27">
        <f t="shared" si="8"/>
        <v>0</v>
      </c>
      <c r="AA30" s="27">
        <f t="shared" si="8"/>
        <v>0</v>
      </c>
      <c r="AB30" s="27">
        <f t="shared" si="8"/>
        <v>0</v>
      </c>
      <c r="AC30" s="27">
        <f t="shared" si="8"/>
        <v>0</v>
      </c>
      <c r="AD30" s="4"/>
    </row>
    <row r="31" spans="1:30" s="3" customFormat="1" ht="30" customHeight="1">
      <c r="A31" s="48"/>
      <c r="B31" s="48"/>
      <c r="C31" s="94"/>
      <c r="D31" s="43"/>
      <c r="E31" s="43"/>
      <c r="F31" s="43"/>
      <c r="G31" s="43"/>
      <c r="H31" s="43"/>
      <c r="I31" s="80"/>
      <c r="J31" s="80"/>
      <c r="K31" s="80"/>
      <c r="L31" s="47"/>
      <c r="M31" s="47"/>
      <c r="N31" s="47"/>
      <c r="O31" s="47"/>
      <c r="P31" s="47"/>
      <c r="Q31" s="47"/>
      <c r="R31" s="47"/>
      <c r="S31" s="47"/>
      <c r="T31" s="47"/>
      <c r="U31" s="47"/>
      <c r="V31" s="47"/>
      <c r="W31" s="47"/>
      <c r="X31" s="47"/>
      <c r="Y31" s="47"/>
      <c r="Z31" s="47"/>
      <c r="AA31" s="47"/>
      <c r="AB31" s="47"/>
      <c r="AC31" s="47"/>
    </row>
    <row r="32" spans="1:30" s="41" customFormat="1" ht="30" customHeight="1">
      <c r="A32" s="43"/>
      <c r="B32" s="28">
        <v>1</v>
      </c>
      <c r="C32" s="91" t="s">
        <v>248</v>
      </c>
      <c r="D32" s="28" t="s">
        <v>106</v>
      </c>
      <c r="E32" s="28" t="s">
        <v>1</v>
      </c>
      <c r="F32" s="28" t="s">
        <v>273</v>
      </c>
      <c r="G32" s="28" t="s">
        <v>325</v>
      </c>
      <c r="H32" s="28" t="s">
        <v>306</v>
      </c>
      <c r="I32" s="83"/>
      <c r="J32" s="83"/>
      <c r="K32" s="83"/>
      <c r="L32" s="28">
        <v>0</v>
      </c>
      <c r="M32" s="28">
        <v>0</v>
      </c>
      <c r="N32" s="28">
        <v>0</v>
      </c>
      <c r="O32" s="28">
        <v>0</v>
      </c>
      <c r="P32" s="28">
        <v>0</v>
      </c>
      <c r="Q32" s="28">
        <v>0</v>
      </c>
      <c r="R32" s="28">
        <v>0</v>
      </c>
      <c r="S32" s="28">
        <v>0</v>
      </c>
      <c r="T32" s="28">
        <v>0</v>
      </c>
      <c r="U32" s="28">
        <v>0</v>
      </c>
      <c r="V32" s="28">
        <v>0</v>
      </c>
      <c r="W32" s="28">
        <v>0</v>
      </c>
      <c r="X32" s="28">
        <f>SUM(L32:W32)</f>
        <v>0</v>
      </c>
      <c r="Y32" s="28">
        <v>0</v>
      </c>
      <c r="Z32" s="28"/>
      <c r="AA32" s="28">
        <v>0</v>
      </c>
      <c r="AB32" s="28">
        <v>0</v>
      </c>
      <c r="AC32" s="28">
        <f>SUM(X32:AB32)</f>
        <v>0</v>
      </c>
      <c r="AD32" s="28"/>
    </row>
    <row r="33" spans="1:30" s="3" customFormat="1" ht="30" customHeight="1">
      <c r="A33" s="48"/>
      <c r="B33" s="4">
        <v>2</v>
      </c>
      <c r="C33" s="91" t="s">
        <v>248</v>
      </c>
      <c r="D33" s="28" t="s">
        <v>106</v>
      </c>
      <c r="E33" s="28" t="s">
        <v>1</v>
      </c>
      <c r="F33" s="28" t="s">
        <v>273</v>
      </c>
      <c r="G33" s="28" t="s">
        <v>325</v>
      </c>
      <c r="H33" s="28" t="s">
        <v>306</v>
      </c>
      <c r="I33" s="84"/>
      <c r="J33" s="45"/>
      <c r="K33" s="84"/>
      <c r="L33" s="4"/>
      <c r="M33" s="4"/>
      <c r="N33" s="4"/>
      <c r="O33" s="4"/>
      <c r="P33" s="42"/>
      <c r="Q33" s="42"/>
      <c r="R33" s="42"/>
      <c r="S33" s="42"/>
      <c r="T33" s="42"/>
      <c r="U33" s="42"/>
      <c r="V33" s="42"/>
      <c r="W33" s="42"/>
      <c r="X33" s="28">
        <f t="shared" ref="X33" si="9">SUM(L33:W33)</f>
        <v>0</v>
      </c>
      <c r="Y33" s="4"/>
      <c r="Z33" s="4"/>
      <c r="AA33" s="4"/>
      <c r="AB33" s="4"/>
      <c r="AC33" s="28">
        <f>SUM(X33:AB33)</f>
        <v>0</v>
      </c>
      <c r="AD33" s="4"/>
    </row>
    <row r="34" spans="1:30" s="3" customFormat="1" ht="30" customHeight="1">
      <c r="A34" s="48"/>
      <c r="B34" s="45"/>
      <c r="C34" s="91" t="s">
        <v>248</v>
      </c>
      <c r="D34" s="28" t="s">
        <v>106</v>
      </c>
      <c r="E34" s="28" t="s">
        <v>1</v>
      </c>
      <c r="F34" s="28" t="s">
        <v>273</v>
      </c>
      <c r="G34" s="28" t="s">
        <v>325</v>
      </c>
      <c r="H34" s="28" t="s">
        <v>306</v>
      </c>
      <c r="I34" s="81" t="s">
        <v>216</v>
      </c>
      <c r="J34" s="86" t="s">
        <v>243</v>
      </c>
      <c r="K34" s="81" t="s">
        <v>217</v>
      </c>
      <c r="L34" s="27">
        <f t="shared" ref="L34:AC34" si="10">SUM(L32:L33)</f>
        <v>0</v>
      </c>
      <c r="M34" s="27">
        <f t="shared" si="10"/>
        <v>0</v>
      </c>
      <c r="N34" s="27">
        <f t="shared" si="10"/>
        <v>0</v>
      </c>
      <c r="O34" s="27">
        <f t="shared" si="10"/>
        <v>0</v>
      </c>
      <c r="P34" s="27">
        <f t="shared" si="10"/>
        <v>0</v>
      </c>
      <c r="Q34" s="27">
        <f t="shared" si="10"/>
        <v>0</v>
      </c>
      <c r="R34" s="27">
        <f t="shared" si="10"/>
        <v>0</v>
      </c>
      <c r="S34" s="27">
        <f t="shared" si="10"/>
        <v>0</v>
      </c>
      <c r="T34" s="27">
        <f t="shared" si="10"/>
        <v>0</v>
      </c>
      <c r="U34" s="27">
        <f t="shared" si="10"/>
        <v>0</v>
      </c>
      <c r="V34" s="27">
        <f t="shared" si="10"/>
        <v>0</v>
      </c>
      <c r="W34" s="27">
        <f t="shared" si="10"/>
        <v>0</v>
      </c>
      <c r="X34" s="27">
        <f t="shared" si="10"/>
        <v>0</v>
      </c>
      <c r="Y34" s="27">
        <f t="shared" si="10"/>
        <v>0</v>
      </c>
      <c r="Z34" s="27">
        <f t="shared" si="10"/>
        <v>0</v>
      </c>
      <c r="AA34" s="27">
        <f t="shared" si="10"/>
        <v>0</v>
      </c>
      <c r="AB34" s="27">
        <f t="shared" si="10"/>
        <v>0</v>
      </c>
      <c r="AC34" s="27">
        <f t="shared" si="10"/>
        <v>0</v>
      </c>
      <c r="AD34" s="4"/>
    </row>
    <row r="35" spans="1:30" ht="30" customHeight="1"/>
    <row r="36" spans="1:30" s="41" customFormat="1" ht="30" customHeight="1">
      <c r="A36" s="43"/>
      <c r="B36" s="28">
        <v>1</v>
      </c>
      <c r="C36" s="91" t="s">
        <v>249</v>
      </c>
      <c r="D36" s="28" t="s">
        <v>106</v>
      </c>
      <c r="E36" s="28" t="s">
        <v>1</v>
      </c>
      <c r="F36" s="28" t="s">
        <v>273</v>
      </c>
      <c r="G36" s="28" t="s">
        <v>325</v>
      </c>
      <c r="H36" s="28" t="s">
        <v>306</v>
      </c>
      <c r="I36" s="83"/>
      <c r="J36" s="83"/>
      <c r="K36" s="83"/>
      <c r="L36" s="28">
        <v>0</v>
      </c>
      <c r="M36" s="28">
        <v>0</v>
      </c>
      <c r="N36" s="28">
        <v>0</v>
      </c>
      <c r="O36" s="28">
        <v>0</v>
      </c>
      <c r="P36" s="28">
        <v>0</v>
      </c>
      <c r="Q36" s="28">
        <v>0</v>
      </c>
      <c r="R36" s="28">
        <v>0</v>
      </c>
      <c r="S36" s="28">
        <v>0</v>
      </c>
      <c r="T36" s="28">
        <v>0</v>
      </c>
      <c r="U36" s="28">
        <v>0</v>
      </c>
      <c r="V36" s="28">
        <v>0</v>
      </c>
      <c r="W36" s="28">
        <v>0</v>
      </c>
      <c r="X36" s="28">
        <f>SUM(L36:W36)</f>
        <v>0</v>
      </c>
      <c r="Y36" s="28">
        <v>0</v>
      </c>
      <c r="Z36" s="28"/>
      <c r="AA36" s="28">
        <v>0</v>
      </c>
      <c r="AB36" s="28">
        <v>0</v>
      </c>
      <c r="AC36" s="28">
        <f>SUM(X36:AB36)</f>
        <v>0</v>
      </c>
      <c r="AD36" s="28"/>
    </row>
    <row r="37" spans="1:30" s="3" customFormat="1" ht="30" customHeight="1">
      <c r="A37" s="48"/>
      <c r="B37" s="4">
        <v>2</v>
      </c>
      <c r="C37" s="91" t="s">
        <v>249</v>
      </c>
      <c r="D37" s="28" t="s">
        <v>106</v>
      </c>
      <c r="E37" s="28" t="s">
        <v>1</v>
      </c>
      <c r="F37" s="28" t="s">
        <v>273</v>
      </c>
      <c r="G37" s="28" t="s">
        <v>325</v>
      </c>
      <c r="H37" s="28" t="s">
        <v>306</v>
      </c>
      <c r="I37" s="84"/>
      <c r="J37" s="45"/>
      <c r="K37" s="84"/>
      <c r="L37" s="4"/>
      <c r="M37" s="4"/>
      <c r="N37" s="4"/>
      <c r="O37" s="4"/>
      <c r="P37" s="42"/>
      <c r="Q37" s="42"/>
      <c r="R37" s="42"/>
      <c r="S37" s="42"/>
      <c r="T37" s="42"/>
      <c r="U37" s="42"/>
      <c r="V37" s="42"/>
      <c r="W37" s="42"/>
      <c r="X37" s="28">
        <f>SUM(L37:W37)</f>
        <v>0</v>
      </c>
      <c r="Y37" s="4"/>
      <c r="Z37" s="4"/>
      <c r="AA37" s="4"/>
      <c r="AB37" s="4"/>
      <c r="AC37" s="28">
        <f>SUM(X37:AB37)</f>
        <v>0</v>
      </c>
      <c r="AD37" s="4"/>
    </row>
    <row r="38" spans="1:30" s="3" customFormat="1" ht="30" customHeight="1">
      <c r="A38" s="48"/>
      <c r="B38" s="45"/>
      <c r="C38" s="91" t="s">
        <v>249</v>
      </c>
      <c r="D38" s="28" t="s">
        <v>106</v>
      </c>
      <c r="E38" s="28" t="s">
        <v>1</v>
      </c>
      <c r="F38" s="28" t="s">
        <v>273</v>
      </c>
      <c r="G38" s="28" t="s">
        <v>325</v>
      </c>
      <c r="H38" s="28" t="s">
        <v>306</v>
      </c>
      <c r="I38" s="81" t="s">
        <v>216</v>
      </c>
      <c r="J38" s="86" t="s">
        <v>243</v>
      </c>
      <c r="K38" s="81" t="s">
        <v>108</v>
      </c>
      <c r="L38" s="27">
        <f>SUM(L36:L37)</f>
        <v>0</v>
      </c>
      <c r="M38" s="27">
        <f t="shared" ref="M38:AC38" si="11">SUM(M36:M37)</f>
        <v>0</v>
      </c>
      <c r="N38" s="27">
        <f t="shared" si="11"/>
        <v>0</v>
      </c>
      <c r="O38" s="27">
        <f t="shared" si="11"/>
        <v>0</v>
      </c>
      <c r="P38" s="27">
        <f t="shared" si="11"/>
        <v>0</v>
      </c>
      <c r="Q38" s="27">
        <f t="shared" si="11"/>
        <v>0</v>
      </c>
      <c r="R38" s="27">
        <f t="shared" si="11"/>
        <v>0</v>
      </c>
      <c r="S38" s="27">
        <f t="shared" si="11"/>
        <v>0</v>
      </c>
      <c r="T38" s="27">
        <f t="shared" si="11"/>
        <v>0</v>
      </c>
      <c r="U38" s="27">
        <f t="shared" si="11"/>
        <v>0</v>
      </c>
      <c r="V38" s="27">
        <f t="shared" si="11"/>
        <v>0</v>
      </c>
      <c r="W38" s="27">
        <f t="shared" si="11"/>
        <v>0</v>
      </c>
      <c r="X38" s="27">
        <f t="shared" si="11"/>
        <v>0</v>
      </c>
      <c r="Y38" s="27">
        <f t="shared" si="11"/>
        <v>0</v>
      </c>
      <c r="Z38" s="27">
        <f t="shared" si="11"/>
        <v>0</v>
      </c>
      <c r="AA38" s="27">
        <f t="shared" si="11"/>
        <v>0</v>
      </c>
      <c r="AB38" s="27">
        <f t="shared" si="11"/>
        <v>0</v>
      </c>
      <c r="AC38" s="27">
        <f t="shared" si="11"/>
        <v>0</v>
      </c>
      <c r="AD38" s="4"/>
    </row>
    <row r="39" spans="1:30" s="3" customFormat="1" ht="30" customHeight="1">
      <c r="A39" s="48"/>
      <c r="B39" s="46"/>
      <c r="C39" s="95"/>
      <c r="D39" s="46"/>
      <c r="E39" s="46"/>
      <c r="F39" s="46"/>
      <c r="G39" s="46"/>
      <c r="H39" s="46"/>
      <c r="I39" s="80"/>
      <c r="J39" s="80"/>
      <c r="K39" s="80"/>
      <c r="L39" s="47"/>
      <c r="M39" s="47"/>
      <c r="N39" s="47"/>
      <c r="O39" s="47"/>
      <c r="P39" s="47"/>
      <c r="Q39" s="47"/>
      <c r="R39" s="47"/>
      <c r="S39" s="47"/>
      <c r="T39" s="47"/>
      <c r="U39" s="47"/>
      <c r="V39" s="47"/>
      <c r="W39" s="47"/>
      <c r="X39" s="47"/>
      <c r="Y39" s="47"/>
      <c r="Z39" s="47"/>
      <c r="AA39" s="47"/>
      <c r="AB39" s="47"/>
      <c r="AC39" s="47"/>
    </row>
    <row r="40" spans="1:30" s="41" customFormat="1" ht="30" customHeight="1">
      <c r="A40" s="43"/>
      <c r="B40" s="28">
        <v>1</v>
      </c>
      <c r="C40" s="91" t="s">
        <v>250</v>
      </c>
      <c r="D40" s="28" t="s">
        <v>102</v>
      </c>
      <c r="E40" s="28" t="s">
        <v>1</v>
      </c>
      <c r="F40" s="28" t="s">
        <v>273</v>
      </c>
      <c r="G40" s="28" t="s">
        <v>325</v>
      </c>
      <c r="H40" s="28" t="s">
        <v>306</v>
      </c>
      <c r="I40" s="83"/>
      <c r="J40" s="83"/>
      <c r="K40" s="83"/>
      <c r="L40" s="28">
        <v>0</v>
      </c>
      <c r="M40" s="28">
        <v>0</v>
      </c>
      <c r="N40" s="28">
        <v>0</v>
      </c>
      <c r="O40" s="28">
        <v>0</v>
      </c>
      <c r="P40" s="28">
        <v>0</v>
      </c>
      <c r="Q40" s="28">
        <v>0</v>
      </c>
      <c r="R40" s="28">
        <v>0</v>
      </c>
      <c r="S40" s="28">
        <v>0</v>
      </c>
      <c r="T40" s="28">
        <v>0</v>
      </c>
      <c r="U40" s="28">
        <v>0</v>
      </c>
      <c r="V40" s="28">
        <v>0</v>
      </c>
      <c r="W40" s="28">
        <v>0</v>
      </c>
      <c r="X40" s="28">
        <f>SUM(L40:W40)</f>
        <v>0</v>
      </c>
      <c r="Y40" s="28">
        <v>0</v>
      </c>
      <c r="Z40" s="28"/>
      <c r="AA40" s="28">
        <v>0</v>
      </c>
      <c r="AB40" s="28">
        <v>0</v>
      </c>
      <c r="AC40" s="28">
        <f>SUM(X40:AB40)</f>
        <v>0</v>
      </c>
      <c r="AD40" s="28"/>
    </row>
    <row r="41" spans="1:30" s="3" customFormat="1" ht="30" customHeight="1">
      <c r="A41" s="48"/>
      <c r="B41" s="4">
        <v>2</v>
      </c>
      <c r="C41" s="91" t="s">
        <v>250</v>
      </c>
      <c r="D41" s="28" t="s">
        <v>102</v>
      </c>
      <c r="E41" s="28" t="s">
        <v>1</v>
      </c>
      <c r="F41" s="28" t="s">
        <v>273</v>
      </c>
      <c r="G41" s="28" t="s">
        <v>325</v>
      </c>
      <c r="H41" s="28" t="s">
        <v>306</v>
      </c>
      <c r="I41" s="84"/>
      <c r="J41" s="45"/>
      <c r="K41" s="84"/>
      <c r="L41" s="4"/>
      <c r="M41" s="4"/>
      <c r="N41" s="4"/>
      <c r="O41" s="4"/>
      <c r="P41" s="42"/>
      <c r="Q41" s="42"/>
      <c r="R41" s="42"/>
      <c r="S41" s="42"/>
      <c r="T41" s="42"/>
      <c r="U41" s="42"/>
      <c r="V41" s="42"/>
      <c r="W41" s="42"/>
      <c r="X41" s="28">
        <f t="shared" ref="X41" si="12">SUM(L41:W41)</f>
        <v>0</v>
      </c>
      <c r="Y41" s="4"/>
      <c r="Z41" s="4"/>
      <c r="AA41" s="4"/>
      <c r="AB41" s="4"/>
      <c r="AC41" s="28">
        <f>SUM(X41:AB41)</f>
        <v>0</v>
      </c>
      <c r="AD41" s="4"/>
    </row>
    <row r="42" spans="1:30" s="3" customFormat="1" ht="30" customHeight="1">
      <c r="A42" s="48"/>
      <c r="B42" s="45"/>
      <c r="C42" s="91" t="s">
        <v>250</v>
      </c>
      <c r="D42" s="28" t="s">
        <v>102</v>
      </c>
      <c r="E42" s="28" t="s">
        <v>1</v>
      </c>
      <c r="F42" s="28" t="s">
        <v>273</v>
      </c>
      <c r="G42" s="28" t="s">
        <v>325</v>
      </c>
      <c r="H42" s="28" t="s">
        <v>306</v>
      </c>
      <c r="I42" s="81" t="s">
        <v>216</v>
      </c>
      <c r="J42" s="86" t="s">
        <v>244</v>
      </c>
      <c r="K42" s="81" t="s">
        <v>217</v>
      </c>
      <c r="L42" s="27">
        <f t="shared" ref="L42:AC42" si="13">SUM(L40:L41)</f>
        <v>0</v>
      </c>
      <c r="M42" s="27">
        <f t="shared" si="13"/>
        <v>0</v>
      </c>
      <c r="N42" s="27">
        <f t="shared" si="13"/>
        <v>0</v>
      </c>
      <c r="O42" s="27">
        <f t="shared" si="13"/>
        <v>0</v>
      </c>
      <c r="P42" s="27">
        <f t="shared" si="13"/>
        <v>0</v>
      </c>
      <c r="Q42" s="27">
        <f t="shared" si="13"/>
        <v>0</v>
      </c>
      <c r="R42" s="27">
        <f t="shared" si="13"/>
        <v>0</v>
      </c>
      <c r="S42" s="27">
        <f t="shared" si="13"/>
        <v>0</v>
      </c>
      <c r="T42" s="27">
        <f t="shared" si="13"/>
        <v>0</v>
      </c>
      <c r="U42" s="27">
        <f t="shared" si="13"/>
        <v>0</v>
      </c>
      <c r="V42" s="27">
        <f t="shared" si="13"/>
        <v>0</v>
      </c>
      <c r="W42" s="27">
        <f t="shared" si="13"/>
        <v>0</v>
      </c>
      <c r="X42" s="27">
        <f t="shared" si="13"/>
        <v>0</v>
      </c>
      <c r="Y42" s="27">
        <f t="shared" si="13"/>
        <v>0</v>
      </c>
      <c r="Z42" s="27">
        <f t="shared" si="13"/>
        <v>0</v>
      </c>
      <c r="AA42" s="27">
        <f t="shared" si="13"/>
        <v>0</v>
      </c>
      <c r="AB42" s="27">
        <f t="shared" si="13"/>
        <v>0</v>
      </c>
      <c r="AC42" s="27">
        <f t="shared" si="13"/>
        <v>0</v>
      </c>
      <c r="AD42" s="4"/>
    </row>
    <row r="43" spans="1:30" ht="30" customHeight="1"/>
    <row r="44" spans="1:30" s="41" customFormat="1" ht="30" customHeight="1">
      <c r="A44" s="43"/>
      <c r="B44" s="28">
        <v>1</v>
      </c>
      <c r="C44" s="91" t="s">
        <v>251</v>
      </c>
      <c r="D44" s="28" t="s">
        <v>102</v>
      </c>
      <c r="E44" s="28" t="s">
        <v>1</v>
      </c>
      <c r="F44" s="28" t="s">
        <v>273</v>
      </c>
      <c r="G44" s="28" t="s">
        <v>325</v>
      </c>
      <c r="H44" s="28" t="s">
        <v>306</v>
      </c>
      <c r="I44" s="83"/>
      <c r="J44" s="83"/>
      <c r="K44" s="83"/>
      <c r="L44" s="28">
        <v>0</v>
      </c>
      <c r="M44" s="28">
        <v>0</v>
      </c>
      <c r="N44" s="28">
        <v>0</v>
      </c>
      <c r="O44" s="28">
        <v>0</v>
      </c>
      <c r="P44" s="28">
        <v>0</v>
      </c>
      <c r="Q44" s="28">
        <v>0</v>
      </c>
      <c r="R44" s="28">
        <v>0</v>
      </c>
      <c r="S44" s="28">
        <v>0</v>
      </c>
      <c r="T44" s="28">
        <v>0</v>
      </c>
      <c r="U44" s="28">
        <v>0</v>
      </c>
      <c r="V44" s="28">
        <v>0</v>
      </c>
      <c r="W44" s="28">
        <v>0</v>
      </c>
      <c r="X44" s="28">
        <f>SUM(L44:W44)</f>
        <v>0</v>
      </c>
      <c r="Y44" s="28">
        <v>0</v>
      </c>
      <c r="Z44" s="28"/>
      <c r="AA44" s="28">
        <v>0</v>
      </c>
      <c r="AB44" s="28">
        <v>0</v>
      </c>
      <c r="AC44" s="28">
        <f>SUM(X44:AB44)</f>
        <v>0</v>
      </c>
      <c r="AD44" s="28"/>
    </row>
    <row r="45" spans="1:30" s="3" customFormat="1" ht="30" customHeight="1">
      <c r="A45" s="48"/>
      <c r="B45" s="4">
        <v>2</v>
      </c>
      <c r="C45" s="91" t="s">
        <v>251</v>
      </c>
      <c r="D45" s="28" t="s">
        <v>102</v>
      </c>
      <c r="E45" s="28" t="s">
        <v>1</v>
      </c>
      <c r="F45" s="28" t="s">
        <v>273</v>
      </c>
      <c r="G45" s="28" t="s">
        <v>325</v>
      </c>
      <c r="H45" s="28" t="s">
        <v>306</v>
      </c>
      <c r="I45" s="84"/>
      <c r="J45" s="45"/>
      <c r="K45" s="84"/>
      <c r="L45" s="4"/>
      <c r="M45" s="4"/>
      <c r="N45" s="4"/>
      <c r="O45" s="4"/>
      <c r="P45" s="42"/>
      <c r="Q45" s="42"/>
      <c r="R45" s="42"/>
      <c r="S45" s="42"/>
      <c r="T45" s="42"/>
      <c r="U45" s="42"/>
      <c r="V45" s="42"/>
      <c r="W45" s="42"/>
      <c r="X45" s="28">
        <f>SUM(L45:W45)</f>
        <v>0</v>
      </c>
      <c r="Y45" s="4"/>
      <c r="Z45" s="4"/>
      <c r="AA45" s="4"/>
      <c r="AB45" s="4"/>
      <c r="AC45" s="28">
        <f>SUM(X45:AB45)</f>
        <v>0</v>
      </c>
      <c r="AD45" s="4"/>
    </row>
    <row r="46" spans="1:30" s="3" customFormat="1" ht="30" customHeight="1">
      <c r="A46" s="48"/>
      <c r="B46" s="45"/>
      <c r="C46" s="91" t="s">
        <v>251</v>
      </c>
      <c r="D46" s="28" t="s">
        <v>102</v>
      </c>
      <c r="E46" s="28" t="s">
        <v>1</v>
      </c>
      <c r="F46" s="28" t="s">
        <v>273</v>
      </c>
      <c r="G46" s="28" t="s">
        <v>325</v>
      </c>
      <c r="H46" s="28" t="s">
        <v>306</v>
      </c>
      <c r="I46" s="81" t="s">
        <v>216</v>
      </c>
      <c r="J46" s="86" t="s">
        <v>244</v>
      </c>
      <c r="K46" s="81" t="s">
        <v>108</v>
      </c>
      <c r="L46" s="27">
        <f>SUM(L44:L45)</f>
        <v>0</v>
      </c>
      <c r="M46" s="27">
        <f t="shared" ref="M46:AC46" si="14">SUM(M44:M45)</f>
        <v>0</v>
      </c>
      <c r="N46" s="27">
        <f t="shared" si="14"/>
        <v>0</v>
      </c>
      <c r="O46" s="27">
        <f t="shared" si="14"/>
        <v>0</v>
      </c>
      <c r="P46" s="27">
        <f t="shared" si="14"/>
        <v>0</v>
      </c>
      <c r="Q46" s="27">
        <f t="shared" si="14"/>
        <v>0</v>
      </c>
      <c r="R46" s="27">
        <f t="shared" si="14"/>
        <v>0</v>
      </c>
      <c r="S46" s="27">
        <f t="shared" si="14"/>
        <v>0</v>
      </c>
      <c r="T46" s="27">
        <f t="shared" si="14"/>
        <v>0</v>
      </c>
      <c r="U46" s="27">
        <f t="shared" si="14"/>
        <v>0</v>
      </c>
      <c r="V46" s="27">
        <f t="shared" si="14"/>
        <v>0</v>
      </c>
      <c r="W46" s="27">
        <f t="shared" si="14"/>
        <v>0</v>
      </c>
      <c r="X46" s="27">
        <f t="shared" si="14"/>
        <v>0</v>
      </c>
      <c r="Y46" s="27">
        <f t="shared" si="14"/>
        <v>0</v>
      </c>
      <c r="Z46" s="27">
        <f t="shared" si="14"/>
        <v>0</v>
      </c>
      <c r="AA46" s="27">
        <f t="shared" si="14"/>
        <v>0</v>
      </c>
      <c r="AB46" s="27">
        <f t="shared" si="14"/>
        <v>0</v>
      </c>
      <c r="AC46" s="27">
        <f t="shared" si="14"/>
        <v>0</v>
      </c>
      <c r="AD46" s="4"/>
    </row>
    <row r="47" spans="1:30" ht="30" customHeight="1"/>
    <row r="48" spans="1:30" s="41" customFormat="1" ht="30" customHeight="1">
      <c r="A48" s="43"/>
      <c r="B48" s="28">
        <v>1</v>
      </c>
      <c r="C48" s="91" t="s">
        <v>252</v>
      </c>
      <c r="D48" s="28" t="s">
        <v>102</v>
      </c>
      <c r="E48" s="28" t="s">
        <v>1</v>
      </c>
      <c r="F48" s="28" t="s">
        <v>273</v>
      </c>
      <c r="G48" s="28" t="s">
        <v>325</v>
      </c>
      <c r="H48" s="28" t="s">
        <v>306</v>
      </c>
      <c r="I48" s="83"/>
      <c r="J48" s="83"/>
      <c r="K48" s="83"/>
      <c r="L48" s="28">
        <v>0</v>
      </c>
      <c r="M48" s="28">
        <v>0</v>
      </c>
      <c r="N48" s="28">
        <v>0</v>
      </c>
      <c r="O48" s="28">
        <v>0</v>
      </c>
      <c r="P48" s="28">
        <v>0</v>
      </c>
      <c r="Q48" s="28">
        <v>0</v>
      </c>
      <c r="R48" s="28">
        <v>0</v>
      </c>
      <c r="S48" s="28">
        <v>0</v>
      </c>
      <c r="T48" s="28">
        <v>0</v>
      </c>
      <c r="U48" s="28">
        <v>0</v>
      </c>
      <c r="V48" s="28">
        <v>0</v>
      </c>
      <c r="W48" s="28">
        <v>0</v>
      </c>
      <c r="X48" s="28">
        <f>SUM(L48:W48)</f>
        <v>0</v>
      </c>
      <c r="Y48" s="28">
        <v>0</v>
      </c>
      <c r="Z48" s="28"/>
      <c r="AA48" s="28">
        <v>0</v>
      </c>
      <c r="AB48" s="28">
        <v>0</v>
      </c>
      <c r="AC48" s="28">
        <f>SUM(X48:AB48)</f>
        <v>0</v>
      </c>
      <c r="AD48" s="28"/>
    </row>
    <row r="49" spans="1:30" s="3" customFormat="1" ht="30" customHeight="1">
      <c r="A49" s="48"/>
      <c r="B49" s="4">
        <v>2</v>
      </c>
      <c r="C49" s="91" t="s">
        <v>252</v>
      </c>
      <c r="D49" s="28" t="s">
        <v>102</v>
      </c>
      <c r="E49" s="28" t="s">
        <v>1</v>
      </c>
      <c r="F49" s="28" t="s">
        <v>273</v>
      </c>
      <c r="G49" s="28" t="s">
        <v>325</v>
      </c>
      <c r="H49" s="28" t="s">
        <v>306</v>
      </c>
      <c r="I49" s="84"/>
      <c r="J49" s="45"/>
      <c r="K49" s="84"/>
      <c r="L49" s="4"/>
      <c r="M49" s="4"/>
      <c r="N49" s="4"/>
      <c r="O49" s="4"/>
      <c r="P49" s="42"/>
      <c r="Q49" s="42"/>
      <c r="R49" s="42"/>
      <c r="S49" s="42"/>
      <c r="T49" s="42"/>
      <c r="U49" s="42"/>
      <c r="V49" s="42"/>
      <c r="W49" s="42"/>
      <c r="X49" s="28">
        <f t="shared" ref="X49" si="15">SUM(L49:W49)</f>
        <v>0</v>
      </c>
      <c r="Y49" s="4"/>
      <c r="Z49" s="4"/>
      <c r="AA49" s="4"/>
      <c r="AB49" s="4"/>
      <c r="AC49" s="28">
        <f>SUM(X49:AB49)</f>
        <v>0</v>
      </c>
      <c r="AD49" s="4"/>
    </row>
    <row r="50" spans="1:30" s="3" customFormat="1" ht="30" customHeight="1">
      <c r="A50" s="48"/>
      <c r="B50" s="45"/>
      <c r="C50" s="91" t="s">
        <v>252</v>
      </c>
      <c r="D50" s="28" t="s">
        <v>102</v>
      </c>
      <c r="E50" s="28" t="s">
        <v>1</v>
      </c>
      <c r="F50" s="28" t="s">
        <v>273</v>
      </c>
      <c r="G50" s="28" t="s">
        <v>325</v>
      </c>
      <c r="H50" s="28" t="s">
        <v>306</v>
      </c>
      <c r="I50" s="81" t="s">
        <v>216</v>
      </c>
      <c r="J50" s="86" t="s">
        <v>245</v>
      </c>
      <c r="K50" s="81" t="s">
        <v>217</v>
      </c>
      <c r="L50" s="27">
        <f t="shared" ref="L50:AC50" si="16">SUM(L48:L49)</f>
        <v>0</v>
      </c>
      <c r="M50" s="27">
        <f t="shared" si="16"/>
        <v>0</v>
      </c>
      <c r="N50" s="27">
        <f t="shared" si="16"/>
        <v>0</v>
      </c>
      <c r="O50" s="27">
        <f t="shared" si="16"/>
        <v>0</v>
      </c>
      <c r="P50" s="27">
        <f t="shared" si="16"/>
        <v>0</v>
      </c>
      <c r="Q50" s="27">
        <f t="shared" si="16"/>
        <v>0</v>
      </c>
      <c r="R50" s="27">
        <f t="shared" si="16"/>
        <v>0</v>
      </c>
      <c r="S50" s="27">
        <f t="shared" si="16"/>
        <v>0</v>
      </c>
      <c r="T50" s="27">
        <f t="shared" si="16"/>
        <v>0</v>
      </c>
      <c r="U50" s="27">
        <f t="shared" si="16"/>
        <v>0</v>
      </c>
      <c r="V50" s="27">
        <f t="shared" si="16"/>
        <v>0</v>
      </c>
      <c r="W50" s="27">
        <f t="shared" si="16"/>
        <v>0</v>
      </c>
      <c r="X50" s="27">
        <f t="shared" si="16"/>
        <v>0</v>
      </c>
      <c r="Y50" s="27">
        <f t="shared" si="16"/>
        <v>0</v>
      </c>
      <c r="Z50" s="27">
        <f t="shared" si="16"/>
        <v>0</v>
      </c>
      <c r="AA50" s="27">
        <f t="shared" si="16"/>
        <v>0</v>
      </c>
      <c r="AB50" s="27">
        <f t="shared" si="16"/>
        <v>0</v>
      </c>
      <c r="AC50" s="27">
        <f t="shared" si="16"/>
        <v>0</v>
      </c>
      <c r="AD50" s="4"/>
    </row>
    <row r="51" spans="1:30" ht="30" customHeight="1"/>
    <row r="52" spans="1:30" s="41" customFormat="1" ht="30" customHeight="1">
      <c r="A52" s="43"/>
      <c r="B52" s="28">
        <v>1</v>
      </c>
      <c r="C52" s="91" t="s">
        <v>253</v>
      </c>
      <c r="D52" s="28" t="s">
        <v>102</v>
      </c>
      <c r="E52" s="28" t="s">
        <v>1</v>
      </c>
      <c r="F52" s="28" t="s">
        <v>273</v>
      </c>
      <c r="G52" s="28" t="s">
        <v>325</v>
      </c>
      <c r="H52" s="28" t="s">
        <v>306</v>
      </c>
      <c r="I52" s="83"/>
      <c r="J52" s="83"/>
      <c r="K52" s="83"/>
      <c r="L52" s="28">
        <v>0</v>
      </c>
      <c r="M52" s="28">
        <v>0</v>
      </c>
      <c r="N52" s="28">
        <v>0</v>
      </c>
      <c r="O52" s="28">
        <v>0</v>
      </c>
      <c r="P52" s="28">
        <v>0</v>
      </c>
      <c r="Q52" s="28">
        <v>0</v>
      </c>
      <c r="R52" s="28">
        <v>0</v>
      </c>
      <c r="S52" s="28">
        <v>0</v>
      </c>
      <c r="T52" s="28">
        <v>0</v>
      </c>
      <c r="U52" s="28">
        <v>0</v>
      </c>
      <c r="V52" s="28">
        <v>0</v>
      </c>
      <c r="W52" s="28">
        <v>0</v>
      </c>
      <c r="X52" s="28">
        <f>SUM(L52:W52)</f>
        <v>0</v>
      </c>
      <c r="Y52" s="28">
        <v>0</v>
      </c>
      <c r="Z52" s="28"/>
      <c r="AA52" s="28">
        <v>0</v>
      </c>
      <c r="AB52" s="28">
        <v>0</v>
      </c>
      <c r="AC52" s="28">
        <f>SUM(X52:AB52)</f>
        <v>0</v>
      </c>
      <c r="AD52" s="28"/>
    </row>
    <row r="53" spans="1:30" s="3" customFormat="1" ht="30" customHeight="1">
      <c r="A53" s="48"/>
      <c r="B53" s="4">
        <v>2</v>
      </c>
      <c r="C53" s="91" t="s">
        <v>253</v>
      </c>
      <c r="D53" s="28" t="s">
        <v>102</v>
      </c>
      <c r="E53" s="28" t="s">
        <v>1</v>
      </c>
      <c r="F53" s="28" t="s">
        <v>273</v>
      </c>
      <c r="G53" s="28" t="s">
        <v>325</v>
      </c>
      <c r="H53" s="28" t="s">
        <v>306</v>
      </c>
      <c r="I53" s="84"/>
      <c r="J53" s="45"/>
      <c r="K53" s="84"/>
      <c r="L53" s="4"/>
      <c r="M53" s="4"/>
      <c r="N53" s="4"/>
      <c r="O53" s="4"/>
      <c r="P53" s="42"/>
      <c r="Q53" s="42"/>
      <c r="R53" s="42"/>
      <c r="S53" s="42"/>
      <c r="T53" s="42"/>
      <c r="U53" s="42"/>
      <c r="V53" s="42"/>
      <c r="W53" s="42"/>
      <c r="X53" s="28">
        <f>SUM(L53:W53)</f>
        <v>0</v>
      </c>
      <c r="Y53" s="4"/>
      <c r="Z53" s="4"/>
      <c r="AA53" s="4"/>
      <c r="AB53" s="4"/>
      <c r="AC53" s="28">
        <f>SUM(X53:AB53)</f>
        <v>0</v>
      </c>
      <c r="AD53" s="4"/>
    </row>
    <row r="54" spans="1:30" s="3" customFormat="1" ht="30" customHeight="1">
      <c r="A54" s="48"/>
      <c r="B54" s="45"/>
      <c r="C54" s="91" t="s">
        <v>253</v>
      </c>
      <c r="D54" s="28" t="s">
        <v>102</v>
      </c>
      <c r="E54" s="28" t="s">
        <v>1</v>
      </c>
      <c r="F54" s="28" t="s">
        <v>273</v>
      </c>
      <c r="G54" s="28" t="s">
        <v>325</v>
      </c>
      <c r="H54" s="28" t="s">
        <v>306</v>
      </c>
      <c r="I54" s="81" t="s">
        <v>216</v>
      </c>
      <c r="J54" s="86" t="s">
        <v>245</v>
      </c>
      <c r="K54" s="81" t="s">
        <v>108</v>
      </c>
      <c r="L54" s="27">
        <f>SUM(L52:L53)</f>
        <v>0</v>
      </c>
      <c r="M54" s="27">
        <f t="shared" ref="M54:AC54" si="17">SUM(M52:M53)</f>
        <v>0</v>
      </c>
      <c r="N54" s="27">
        <f t="shared" si="17"/>
        <v>0</v>
      </c>
      <c r="O54" s="27">
        <f t="shared" si="17"/>
        <v>0</v>
      </c>
      <c r="P54" s="27">
        <f t="shared" si="17"/>
        <v>0</v>
      </c>
      <c r="Q54" s="27">
        <f t="shared" si="17"/>
        <v>0</v>
      </c>
      <c r="R54" s="27">
        <f t="shared" si="17"/>
        <v>0</v>
      </c>
      <c r="S54" s="27">
        <f t="shared" si="17"/>
        <v>0</v>
      </c>
      <c r="T54" s="27">
        <f t="shared" si="17"/>
        <v>0</v>
      </c>
      <c r="U54" s="27">
        <f t="shared" si="17"/>
        <v>0</v>
      </c>
      <c r="V54" s="27">
        <f t="shared" si="17"/>
        <v>0</v>
      </c>
      <c r="W54" s="27">
        <f t="shared" si="17"/>
        <v>0</v>
      </c>
      <c r="X54" s="27">
        <f t="shared" si="17"/>
        <v>0</v>
      </c>
      <c r="Y54" s="27">
        <f t="shared" si="17"/>
        <v>0</v>
      </c>
      <c r="Z54" s="27">
        <f t="shared" si="17"/>
        <v>0</v>
      </c>
      <c r="AA54" s="27">
        <f t="shared" si="17"/>
        <v>0</v>
      </c>
      <c r="AB54" s="27">
        <f t="shared" si="17"/>
        <v>0</v>
      </c>
      <c r="AC54" s="27">
        <f t="shared" si="17"/>
        <v>0</v>
      </c>
      <c r="AD54" s="4"/>
    </row>
    <row r="55" spans="1:30">
      <c r="J55" s="79"/>
      <c r="K55" s="85"/>
      <c r="L55" s="2"/>
      <c r="M55" s="2"/>
    </row>
    <row r="56" spans="1:30">
      <c r="J56" s="79"/>
      <c r="K56" s="85"/>
      <c r="L56" s="2"/>
      <c r="M56" s="2"/>
    </row>
    <row r="57" spans="1:30">
      <c r="J57" s="79"/>
      <c r="K57" s="85"/>
      <c r="L57" s="2"/>
      <c r="M57" s="2"/>
    </row>
    <row r="58" spans="1:30">
      <c r="J58" s="79"/>
      <c r="K58" s="85"/>
      <c r="L58" s="2"/>
      <c r="M58" s="2"/>
    </row>
    <row r="59" spans="1:30">
      <c r="J59" s="79"/>
      <c r="K59" s="85"/>
      <c r="L59" s="2"/>
      <c r="M59" s="2"/>
    </row>
    <row r="60" spans="1:30">
      <c r="J60" s="79"/>
      <c r="K60" s="85"/>
      <c r="L60" s="2"/>
      <c r="M60" s="2"/>
    </row>
    <row r="61" spans="1:30">
      <c r="J61" s="79"/>
      <c r="K61" s="85"/>
      <c r="L61" s="2"/>
      <c r="M61" s="2"/>
    </row>
    <row r="62" spans="1:30">
      <c r="J62" s="79"/>
      <c r="K62" s="85"/>
      <c r="L62" s="2"/>
      <c r="M62" s="2"/>
    </row>
    <row r="63" spans="1:30">
      <c r="J63" s="79"/>
      <c r="K63" s="85"/>
      <c r="L63" s="2"/>
      <c r="M63" s="2"/>
    </row>
    <row r="64" spans="1:30">
      <c r="J64" s="79"/>
      <c r="K64" s="85"/>
      <c r="L64" s="2"/>
      <c r="M64" s="2"/>
    </row>
    <row r="65" spans="10:13">
      <c r="J65" s="79"/>
      <c r="K65" s="85"/>
      <c r="L65" s="2"/>
      <c r="M65" s="2"/>
    </row>
    <row r="66" spans="10:13">
      <c r="J66" s="79"/>
      <c r="K66" s="85"/>
      <c r="L66" s="2"/>
      <c r="M66" s="2"/>
    </row>
    <row r="67" spans="10:13">
      <c r="J67" s="79"/>
      <c r="K67" s="85"/>
      <c r="L67" s="2"/>
      <c r="M67" s="2"/>
    </row>
    <row r="68" spans="10:13">
      <c r="J68" s="79"/>
      <c r="K68" s="85"/>
      <c r="L68" s="2"/>
      <c r="M68" s="2"/>
    </row>
    <row r="69" spans="10:13">
      <c r="J69" s="79"/>
      <c r="K69" s="85"/>
      <c r="L69" s="2"/>
      <c r="M69" s="2"/>
    </row>
    <row r="70" spans="10:13">
      <c r="J70" s="79"/>
      <c r="K70" s="85"/>
      <c r="L70" s="2"/>
      <c r="M70" s="2"/>
    </row>
    <row r="71" spans="10:13">
      <c r="J71" s="79"/>
      <c r="K71" s="85"/>
      <c r="L71" s="2"/>
      <c r="M71" s="2"/>
    </row>
    <row r="72" spans="10:13">
      <c r="J72" s="79"/>
      <c r="K72" s="85"/>
      <c r="L72" s="2"/>
      <c r="M72" s="2"/>
    </row>
    <row r="73" spans="10:13">
      <c r="J73" s="79"/>
      <c r="K73" s="85"/>
      <c r="L73" s="2"/>
      <c r="M73" s="2"/>
    </row>
    <row r="74" spans="10:13">
      <c r="J74" s="79"/>
      <c r="K74" s="85"/>
      <c r="L74" s="2"/>
      <c r="M74" s="2"/>
    </row>
    <row r="75" spans="10:13">
      <c r="J75" s="79"/>
      <c r="K75" s="85"/>
      <c r="L75" s="2"/>
      <c r="M75" s="2"/>
    </row>
    <row r="76" spans="10:13">
      <c r="J76" s="79"/>
      <c r="K76" s="85"/>
      <c r="L76" s="2"/>
      <c r="M76" s="2"/>
    </row>
    <row r="77" spans="10:13">
      <c r="J77" s="79"/>
      <c r="K77" s="85"/>
      <c r="L77" s="2"/>
      <c r="M77" s="2"/>
    </row>
    <row r="78" spans="10:13">
      <c r="J78" s="79"/>
      <c r="K78" s="85"/>
      <c r="L78" s="2"/>
      <c r="M78" s="2"/>
    </row>
    <row r="79" spans="10:13">
      <c r="J79" s="79"/>
      <c r="K79" s="85"/>
      <c r="L79" s="2"/>
      <c r="M79" s="2"/>
    </row>
  </sheetData>
  <mergeCells count="5">
    <mergeCell ref="B1:AD1"/>
    <mergeCell ref="B5:AO5"/>
    <mergeCell ref="B2:AO2"/>
    <mergeCell ref="B3:AO3"/>
    <mergeCell ref="B4:AO4"/>
  </mergeCells>
  <printOptions horizontalCentered="1"/>
  <pageMargins left="0.17" right="0" top="0.23622047244094491" bottom="0.23622047244094491" header="0.23622047244094491" footer="0.23622047244094491"/>
  <pageSetup paperSize="9" scale="6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dimension ref="B1:R61"/>
  <sheetViews>
    <sheetView showWhiteSpace="0" zoomScale="80" zoomScaleNormal="80" zoomScalePageLayoutView="75" workbookViewId="0">
      <pane ySplit="6" topLeftCell="A7" activePane="bottomLeft" state="frozen"/>
      <selection pane="bottomLeft" activeCell="N55" sqref="N55"/>
    </sheetView>
  </sheetViews>
  <sheetFormatPr defaultColWidth="9.140625" defaultRowHeight="12.75"/>
  <cols>
    <col min="1" max="1" width="2.28515625" style="203" customWidth="1"/>
    <col min="2" max="2" width="24.28515625" style="203" customWidth="1"/>
    <col min="3" max="3" width="10.5703125" style="203" customWidth="1"/>
    <col min="4" max="4" width="13.85546875" style="203" customWidth="1"/>
    <col min="5" max="5" width="12.85546875" style="203" customWidth="1"/>
    <col min="6" max="6" width="12.5703125" style="204" customWidth="1"/>
    <col min="7" max="7" width="11.7109375" style="203" customWidth="1"/>
    <col min="8" max="8" width="15.7109375" style="203" customWidth="1"/>
    <col min="9" max="9" width="14.85546875" style="203" customWidth="1"/>
    <col min="10" max="10" width="16" style="203" customWidth="1"/>
    <col min="11" max="11" width="15.7109375" style="203" customWidth="1"/>
    <col min="12" max="12" width="16.28515625" style="203" customWidth="1"/>
    <col min="13" max="13" width="19.42578125" style="203" customWidth="1"/>
    <col min="14" max="14" width="15.5703125" style="203" customWidth="1"/>
    <col min="15" max="15" width="17.5703125" style="203" customWidth="1"/>
    <col min="16" max="16" width="14.5703125" style="203" customWidth="1"/>
    <col min="17" max="17" width="11.7109375" style="203" customWidth="1"/>
    <col min="18" max="18" width="9.5703125" style="203" customWidth="1"/>
    <col min="19" max="16384" width="9.140625" style="203"/>
  </cols>
  <sheetData>
    <row r="1" spans="2:18" s="201" customFormat="1" ht="21.75" customHeight="1">
      <c r="B1" s="328" t="s">
        <v>375</v>
      </c>
      <c r="C1" s="328"/>
      <c r="D1" s="328"/>
      <c r="E1" s="328"/>
      <c r="F1" s="328"/>
      <c r="G1" s="328"/>
      <c r="H1" s="328"/>
      <c r="I1" s="328"/>
      <c r="J1" s="328"/>
      <c r="K1" s="328"/>
      <c r="L1" s="328"/>
      <c r="M1" s="328"/>
      <c r="N1" s="328"/>
      <c r="O1" s="328"/>
      <c r="P1" s="328"/>
      <c r="Q1" s="328"/>
      <c r="R1" s="328"/>
    </row>
    <row r="2" spans="2:18" s="202" customFormat="1" ht="15" customHeight="1">
      <c r="B2" s="329" t="s">
        <v>595</v>
      </c>
      <c r="C2" s="329"/>
      <c r="D2" s="329"/>
      <c r="E2" s="329"/>
      <c r="F2" s="329"/>
      <c r="G2" s="329"/>
      <c r="H2" s="329"/>
      <c r="I2" s="329"/>
      <c r="J2" s="329"/>
      <c r="K2" s="329"/>
      <c r="L2" s="329"/>
      <c r="M2" s="329"/>
      <c r="N2" s="329"/>
      <c r="O2" s="329"/>
      <c r="P2" s="329"/>
      <c r="Q2" s="329"/>
      <c r="R2" s="329"/>
    </row>
    <row r="3" spans="2:18" s="202" customFormat="1" ht="15" customHeight="1">
      <c r="B3" s="329" t="s">
        <v>539</v>
      </c>
      <c r="C3" s="329"/>
      <c r="D3" s="329"/>
      <c r="E3" s="329"/>
      <c r="F3" s="329"/>
      <c r="G3" s="329"/>
      <c r="H3" s="329"/>
      <c r="I3" s="329"/>
      <c r="J3" s="329"/>
      <c r="K3" s="329"/>
      <c r="L3" s="329"/>
      <c r="M3" s="329"/>
      <c r="N3" s="329"/>
      <c r="O3" s="329"/>
      <c r="P3" s="329"/>
      <c r="Q3" s="329"/>
      <c r="R3" s="329"/>
    </row>
    <row r="4" spans="2:18" s="202" customFormat="1" ht="15" customHeight="1">
      <c r="B4" s="329" t="s">
        <v>562</v>
      </c>
      <c r="C4" s="329"/>
      <c r="D4" s="329"/>
      <c r="E4" s="329"/>
      <c r="F4" s="329"/>
      <c r="G4" s="329"/>
      <c r="H4" s="329"/>
      <c r="I4" s="329"/>
      <c r="J4" s="329"/>
      <c r="K4" s="329"/>
      <c r="L4" s="329"/>
      <c r="M4" s="329"/>
      <c r="N4" s="329"/>
      <c r="O4" s="329"/>
      <c r="P4" s="329"/>
      <c r="Q4" s="329"/>
      <c r="R4" s="329"/>
    </row>
    <row r="5" spans="2:18" s="168" customFormat="1" ht="22.5" customHeight="1">
      <c r="B5" s="326" t="s">
        <v>541</v>
      </c>
      <c r="C5" s="326"/>
      <c r="D5" s="326"/>
      <c r="E5" s="326"/>
      <c r="F5" s="326"/>
      <c r="G5" s="326"/>
      <c r="H5" s="326"/>
      <c r="I5" s="326"/>
      <c r="J5" s="326"/>
      <c r="K5" s="326"/>
      <c r="L5" s="326"/>
      <c r="M5" s="326"/>
      <c r="N5" s="326"/>
      <c r="O5" s="326"/>
      <c r="P5" s="326"/>
      <c r="Q5" s="326"/>
      <c r="R5" s="326"/>
    </row>
    <row r="6" spans="2:18">
      <c r="B6" s="7">
        <v>1</v>
      </c>
      <c r="C6" s="5">
        <v>2</v>
      </c>
      <c r="D6" s="7">
        <v>3</v>
      </c>
      <c r="E6" s="7">
        <v>4</v>
      </c>
      <c r="F6" s="5">
        <v>5</v>
      </c>
      <c r="G6" s="7">
        <v>6</v>
      </c>
      <c r="H6" s="5">
        <v>7</v>
      </c>
      <c r="I6" s="7">
        <v>8</v>
      </c>
      <c r="J6" s="5">
        <v>9</v>
      </c>
      <c r="K6" s="7">
        <v>10</v>
      </c>
      <c r="L6" s="7">
        <v>11</v>
      </c>
      <c r="M6" s="5">
        <v>12</v>
      </c>
      <c r="N6" s="7">
        <v>13</v>
      </c>
      <c r="O6" s="5">
        <v>14</v>
      </c>
      <c r="P6" s="7">
        <v>15</v>
      </c>
      <c r="Q6" s="5">
        <v>16</v>
      </c>
      <c r="R6" s="7">
        <v>17</v>
      </c>
    </row>
    <row r="7" spans="2:18" ht="56.25" customHeight="1">
      <c r="B7" s="196" t="s">
        <v>374</v>
      </c>
      <c r="C7" s="28" t="s">
        <v>0</v>
      </c>
      <c r="D7" s="28" t="s">
        <v>390</v>
      </c>
      <c r="E7" s="28" t="s">
        <v>102</v>
      </c>
      <c r="F7" s="28" t="s">
        <v>1</v>
      </c>
      <c r="G7" s="28" t="s">
        <v>273</v>
      </c>
      <c r="H7" s="28" t="s">
        <v>325</v>
      </c>
      <c r="I7" s="28" t="s">
        <v>306</v>
      </c>
      <c r="J7" s="28" t="s">
        <v>2</v>
      </c>
      <c r="K7" s="28" t="s">
        <v>72</v>
      </c>
      <c r="L7" s="28" t="s">
        <v>365</v>
      </c>
      <c r="M7" s="28" t="s">
        <v>369</v>
      </c>
      <c r="N7" s="28" t="s">
        <v>370</v>
      </c>
      <c r="O7" s="28" t="s">
        <v>371</v>
      </c>
      <c r="P7" s="28" t="s">
        <v>372</v>
      </c>
      <c r="Q7" s="196" t="s">
        <v>373</v>
      </c>
      <c r="R7" s="196" t="s">
        <v>6</v>
      </c>
    </row>
    <row r="8" spans="2:18" ht="26.25" customHeight="1">
      <c r="B8" s="200" t="s">
        <v>470</v>
      </c>
      <c r="C8" s="7">
        <v>1</v>
      </c>
      <c r="D8" s="107" t="s">
        <v>377</v>
      </c>
      <c r="E8" s="107" t="s">
        <v>102</v>
      </c>
      <c r="F8" s="107" t="s">
        <v>1</v>
      </c>
      <c r="G8" s="107" t="s">
        <v>273</v>
      </c>
      <c r="H8" s="107" t="s">
        <v>325</v>
      </c>
      <c r="I8" s="107" t="s">
        <v>306</v>
      </c>
      <c r="J8" s="6"/>
      <c r="K8" s="6"/>
      <c r="L8" s="6"/>
      <c r="M8" s="38">
        <v>21955</v>
      </c>
      <c r="N8" s="39">
        <v>32874</v>
      </c>
      <c r="O8" s="39">
        <v>43889</v>
      </c>
      <c r="P8" s="210">
        <v>0</v>
      </c>
      <c r="Q8" s="210">
        <v>0</v>
      </c>
      <c r="R8" s="197"/>
    </row>
    <row r="9" spans="2:18" ht="26.25" customHeight="1">
      <c r="B9" s="200" t="s">
        <v>470</v>
      </c>
      <c r="C9" s="198">
        <v>2</v>
      </c>
      <c r="D9" s="107" t="s">
        <v>377</v>
      </c>
      <c r="E9" s="107" t="s">
        <v>102</v>
      </c>
      <c r="F9" s="107" t="s">
        <v>1</v>
      </c>
      <c r="G9" s="107" t="s">
        <v>273</v>
      </c>
      <c r="H9" s="107" t="s">
        <v>325</v>
      </c>
      <c r="I9" s="107" t="s">
        <v>306</v>
      </c>
      <c r="J9" s="197"/>
      <c r="K9" s="197"/>
      <c r="L9" s="197"/>
      <c r="M9" s="38">
        <v>21955</v>
      </c>
      <c r="N9" s="39">
        <v>32874</v>
      </c>
      <c r="O9" s="39">
        <v>43889</v>
      </c>
      <c r="P9" s="210">
        <v>0</v>
      </c>
      <c r="Q9" s="210"/>
      <c r="R9" s="197"/>
    </row>
    <row r="11" spans="2:18" ht="26.25" customHeight="1">
      <c r="B11" s="200" t="s">
        <v>471</v>
      </c>
      <c r="C11" s="7">
        <v>1</v>
      </c>
      <c r="D11" s="107" t="s">
        <v>377</v>
      </c>
      <c r="E11" s="107" t="s">
        <v>102</v>
      </c>
      <c r="F11" s="107" t="s">
        <v>1</v>
      </c>
      <c r="G11" s="107" t="s">
        <v>273</v>
      </c>
      <c r="H11" s="107" t="s">
        <v>325</v>
      </c>
      <c r="I11" s="107" t="s">
        <v>306</v>
      </c>
      <c r="J11" s="6"/>
      <c r="K11" s="6"/>
      <c r="L11" s="6"/>
      <c r="M11" s="40">
        <v>22321</v>
      </c>
      <c r="N11" s="39">
        <v>32874</v>
      </c>
      <c r="O11" s="39">
        <v>44255</v>
      </c>
      <c r="P11" s="210">
        <v>0</v>
      </c>
      <c r="Q11" s="210">
        <v>0</v>
      </c>
      <c r="R11" s="197"/>
    </row>
    <row r="12" spans="2:18" ht="26.25" customHeight="1">
      <c r="B12" s="200" t="s">
        <v>471</v>
      </c>
      <c r="C12" s="198">
        <v>2</v>
      </c>
      <c r="D12" s="107" t="s">
        <v>377</v>
      </c>
      <c r="E12" s="107" t="s">
        <v>102</v>
      </c>
      <c r="F12" s="107" t="s">
        <v>1</v>
      </c>
      <c r="G12" s="107" t="s">
        <v>273</v>
      </c>
      <c r="H12" s="107" t="s">
        <v>325</v>
      </c>
      <c r="I12" s="107" t="s">
        <v>306</v>
      </c>
      <c r="J12" s="197"/>
      <c r="K12" s="197"/>
      <c r="L12" s="197"/>
      <c r="M12" s="38">
        <v>22321</v>
      </c>
      <c r="N12" s="39">
        <v>32874</v>
      </c>
      <c r="O12" s="39">
        <v>44255</v>
      </c>
      <c r="P12" s="210">
        <v>0</v>
      </c>
      <c r="Q12" s="210"/>
      <c r="R12" s="197"/>
    </row>
    <row r="14" spans="2:18" s="209" customFormat="1" ht="66" customHeight="1">
      <c r="B14" s="208" t="s">
        <v>374</v>
      </c>
      <c r="C14" s="28" t="s">
        <v>0</v>
      </c>
      <c r="D14" s="28" t="s">
        <v>368</v>
      </c>
      <c r="E14" s="28" t="s">
        <v>102</v>
      </c>
      <c r="F14" s="28" t="s">
        <v>1</v>
      </c>
      <c r="G14" s="28" t="s">
        <v>273</v>
      </c>
      <c r="H14" s="28" t="s">
        <v>325</v>
      </c>
      <c r="I14" s="28" t="s">
        <v>306</v>
      </c>
      <c r="J14" s="196" t="s">
        <v>50</v>
      </c>
      <c r="K14" s="196" t="s">
        <v>376</v>
      </c>
      <c r="L14" s="196" t="s">
        <v>392</v>
      </c>
      <c r="M14" s="196" t="s">
        <v>386</v>
      </c>
      <c r="N14" s="196" t="s">
        <v>6</v>
      </c>
    </row>
    <row r="15" spans="2:18" s="207" customFormat="1" ht="22.5">
      <c r="B15" s="205" t="s">
        <v>278</v>
      </c>
      <c r="C15" s="107">
        <v>1</v>
      </c>
      <c r="D15" s="107" t="s">
        <v>377</v>
      </c>
      <c r="E15" s="107" t="s">
        <v>102</v>
      </c>
      <c r="F15" s="107" t="s">
        <v>1</v>
      </c>
      <c r="G15" s="107" t="s">
        <v>273</v>
      </c>
      <c r="H15" s="107" t="s">
        <v>325</v>
      </c>
      <c r="I15" s="107" t="s">
        <v>306</v>
      </c>
      <c r="J15" s="211"/>
      <c r="K15" s="211"/>
      <c r="L15" s="212">
        <v>0</v>
      </c>
      <c r="M15" s="212">
        <v>0</v>
      </c>
      <c r="N15" s="206"/>
      <c r="O15" s="213"/>
    </row>
    <row r="16" spans="2:18" s="207" customFormat="1" ht="22.5">
      <c r="B16" s="205" t="s">
        <v>278</v>
      </c>
      <c r="C16" s="107">
        <v>2</v>
      </c>
      <c r="D16" s="107" t="s">
        <v>377</v>
      </c>
      <c r="E16" s="107" t="s">
        <v>102</v>
      </c>
      <c r="F16" s="107" t="s">
        <v>1</v>
      </c>
      <c r="G16" s="107" t="s">
        <v>273</v>
      </c>
      <c r="H16" s="107" t="s">
        <v>325</v>
      </c>
      <c r="I16" s="107" t="s">
        <v>306</v>
      </c>
      <c r="J16" s="211"/>
      <c r="K16" s="211"/>
      <c r="L16" s="212">
        <v>0</v>
      </c>
      <c r="M16" s="212"/>
      <c r="N16" s="211"/>
    </row>
    <row r="18" spans="2:18" s="209" customFormat="1" ht="73.5" customHeight="1">
      <c r="B18" s="208" t="s">
        <v>374</v>
      </c>
      <c r="C18" s="28" t="s">
        <v>0</v>
      </c>
      <c r="D18" s="28" t="s">
        <v>368</v>
      </c>
      <c r="E18" s="28" t="s">
        <v>102</v>
      </c>
      <c r="F18" s="28" t="s">
        <v>1</v>
      </c>
      <c r="G18" s="28" t="s">
        <v>273</v>
      </c>
      <c r="H18" s="28" t="s">
        <v>325</v>
      </c>
      <c r="I18" s="28" t="s">
        <v>306</v>
      </c>
      <c r="J18" s="196" t="s">
        <v>378</v>
      </c>
      <c r="K18" s="196" t="s">
        <v>376</v>
      </c>
      <c r="L18" s="196" t="s">
        <v>379</v>
      </c>
      <c r="M18" s="196" t="s">
        <v>385</v>
      </c>
      <c r="N18" s="208" t="s">
        <v>380</v>
      </c>
      <c r="O18" s="208" t="s">
        <v>381</v>
      </c>
      <c r="P18" s="196" t="s">
        <v>382</v>
      </c>
      <c r="Q18" s="196" t="s">
        <v>384</v>
      </c>
      <c r="R18" s="196" t="s">
        <v>6</v>
      </c>
    </row>
    <row r="19" spans="2:18" s="207" customFormat="1" ht="22.5">
      <c r="B19" s="205" t="s">
        <v>279</v>
      </c>
      <c r="C19" s="107">
        <v>1</v>
      </c>
      <c r="D19" s="107" t="s">
        <v>377</v>
      </c>
      <c r="E19" s="107" t="s">
        <v>102</v>
      </c>
      <c r="F19" s="107" t="s">
        <v>1</v>
      </c>
      <c r="G19" s="107" t="s">
        <v>273</v>
      </c>
      <c r="H19" s="107" t="s">
        <v>325</v>
      </c>
      <c r="I19" s="107" t="s">
        <v>306</v>
      </c>
      <c r="J19" s="211"/>
      <c r="K19" s="211"/>
      <c r="L19" s="212">
        <v>0</v>
      </c>
      <c r="M19" s="212">
        <v>0</v>
      </c>
      <c r="N19" s="206"/>
      <c r="O19" s="206"/>
      <c r="P19" s="212">
        <v>0</v>
      </c>
      <c r="Q19" s="212">
        <v>0</v>
      </c>
      <c r="R19" s="211"/>
    </row>
    <row r="20" spans="2:18" s="207" customFormat="1" ht="22.5">
      <c r="B20" s="205" t="s">
        <v>279</v>
      </c>
      <c r="C20" s="107">
        <v>2</v>
      </c>
      <c r="D20" s="107" t="s">
        <v>377</v>
      </c>
      <c r="E20" s="107" t="s">
        <v>102</v>
      </c>
      <c r="F20" s="107" t="s">
        <v>1</v>
      </c>
      <c r="G20" s="107" t="s">
        <v>273</v>
      </c>
      <c r="H20" s="107" t="s">
        <v>325</v>
      </c>
      <c r="I20" s="107" t="s">
        <v>306</v>
      </c>
      <c r="J20" s="211"/>
      <c r="K20" s="211"/>
      <c r="L20" s="212">
        <v>0</v>
      </c>
      <c r="M20" s="212">
        <v>0</v>
      </c>
      <c r="N20" s="211"/>
      <c r="O20" s="211"/>
      <c r="P20" s="212">
        <v>0</v>
      </c>
      <c r="Q20" s="212">
        <v>0</v>
      </c>
      <c r="R20" s="211"/>
    </row>
    <row r="22" spans="2:18" s="209" customFormat="1" ht="78" customHeight="1">
      <c r="B22" s="208" t="s">
        <v>374</v>
      </c>
      <c r="C22" s="28" t="s">
        <v>0</v>
      </c>
      <c r="D22" s="28" t="s">
        <v>368</v>
      </c>
      <c r="E22" s="28" t="s">
        <v>102</v>
      </c>
      <c r="F22" s="28" t="s">
        <v>1</v>
      </c>
      <c r="G22" s="28" t="s">
        <v>273</v>
      </c>
      <c r="H22" s="28" t="s">
        <v>325</v>
      </c>
      <c r="I22" s="28" t="s">
        <v>306</v>
      </c>
      <c r="J22" s="196" t="s">
        <v>383</v>
      </c>
      <c r="K22" s="196" t="s">
        <v>563</v>
      </c>
      <c r="L22" s="208" t="s">
        <v>564</v>
      </c>
      <c r="M22" s="214" t="s">
        <v>387</v>
      </c>
      <c r="N22" s="208" t="s">
        <v>388</v>
      </c>
      <c r="O22" s="15" t="s">
        <v>565</v>
      </c>
      <c r="P22" s="14" t="s">
        <v>6</v>
      </c>
    </row>
    <row r="23" spans="2:18" ht="22.5">
      <c r="B23" s="205" t="s">
        <v>389</v>
      </c>
      <c r="C23" s="107">
        <v>1</v>
      </c>
      <c r="D23" s="107" t="s">
        <v>377</v>
      </c>
      <c r="E23" s="107" t="s">
        <v>102</v>
      </c>
      <c r="F23" s="107" t="s">
        <v>1</v>
      </c>
      <c r="G23" s="107" t="s">
        <v>273</v>
      </c>
      <c r="H23" s="107" t="s">
        <v>325</v>
      </c>
      <c r="I23" s="107" t="s">
        <v>306</v>
      </c>
      <c r="J23" s="197"/>
      <c r="K23" s="197"/>
      <c r="L23" s="197"/>
      <c r="M23" s="197"/>
      <c r="N23" s="197"/>
      <c r="O23" s="197"/>
      <c r="P23" s="197"/>
    </row>
    <row r="24" spans="2:18" ht="22.5">
      <c r="B24" s="205" t="s">
        <v>389</v>
      </c>
      <c r="C24" s="107">
        <v>2</v>
      </c>
      <c r="D24" s="107" t="s">
        <v>377</v>
      </c>
      <c r="E24" s="107" t="s">
        <v>102</v>
      </c>
      <c r="F24" s="107" t="s">
        <v>1</v>
      </c>
      <c r="G24" s="107" t="s">
        <v>273</v>
      </c>
      <c r="H24" s="107" t="s">
        <v>325</v>
      </c>
      <c r="I24" s="107" t="s">
        <v>306</v>
      </c>
      <c r="J24" s="197"/>
      <c r="K24" s="197"/>
      <c r="L24" s="197"/>
      <c r="M24" s="197"/>
      <c r="N24" s="197"/>
      <c r="O24" s="197"/>
      <c r="P24" s="197"/>
    </row>
    <row r="26" spans="2:18" ht="49.5" customHeight="1">
      <c r="B26" s="208" t="s">
        <v>374</v>
      </c>
      <c r="C26" s="28" t="s">
        <v>0</v>
      </c>
      <c r="D26" s="28" t="s">
        <v>368</v>
      </c>
      <c r="E26" s="28" t="s">
        <v>102</v>
      </c>
      <c r="F26" s="28" t="s">
        <v>1</v>
      </c>
      <c r="G26" s="28" t="s">
        <v>273</v>
      </c>
      <c r="H26" s="28" t="s">
        <v>325</v>
      </c>
      <c r="I26" s="28" t="s">
        <v>306</v>
      </c>
      <c r="J26" s="196" t="s">
        <v>391</v>
      </c>
      <c r="K26" s="196" t="s">
        <v>6</v>
      </c>
    </row>
    <row r="27" spans="2:18" ht="19.5" customHeight="1">
      <c r="B27" s="205" t="s">
        <v>275</v>
      </c>
      <c r="C27" s="197"/>
      <c r="D27" s="197"/>
      <c r="E27" s="197"/>
      <c r="F27" s="198"/>
      <c r="G27" s="197"/>
      <c r="H27" s="197"/>
      <c r="I27" s="197"/>
      <c r="J27" s="197"/>
      <c r="K27" s="197"/>
    </row>
    <row r="28" spans="2:18" ht="20.25" customHeight="1">
      <c r="B28" s="205" t="s">
        <v>276</v>
      </c>
      <c r="C28" s="197"/>
      <c r="D28" s="197"/>
      <c r="E28" s="197"/>
      <c r="F28" s="198"/>
      <c r="G28" s="197"/>
      <c r="H28" s="197"/>
      <c r="I28" s="197"/>
      <c r="J28" s="197"/>
      <c r="K28" s="197"/>
    </row>
    <row r="29" spans="2:18" ht="16.5" customHeight="1">
      <c r="B29" s="205" t="s">
        <v>277</v>
      </c>
      <c r="C29" s="197"/>
      <c r="D29" s="197"/>
      <c r="E29" s="197"/>
      <c r="F29" s="198"/>
      <c r="G29" s="197"/>
      <c r="H29" s="197"/>
      <c r="I29" s="197"/>
      <c r="J29" s="197"/>
      <c r="K29" s="197"/>
    </row>
    <row r="30" spans="2:18" ht="18.75" customHeight="1">
      <c r="B30" s="205" t="s">
        <v>280</v>
      </c>
      <c r="C30" s="197"/>
      <c r="D30" s="197"/>
      <c r="E30" s="197"/>
      <c r="F30" s="198"/>
      <c r="G30" s="197"/>
      <c r="H30" s="197"/>
      <c r="I30" s="197"/>
      <c r="J30" s="197"/>
      <c r="K30" s="197"/>
    </row>
    <row r="31" spans="2:18" ht="29.25" customHeight="1">
      <c r="B31" s="215" t="s">
        <v>281</v>
      </c>
      <c r="C31" s="197"/>
      <c r="D31" s="197"/>
      <c r="E31" s="197"/>
      <c r="F31" s="198"/>
      <c r="G31" s="197"/>
      <c r="H31" s="197"/>
      <c r="I31" s="197"/>
      <c r="J31" s="197"/>
      <c r="K31" s="197"/>
    </row>
    <row r="32" spans="2:18" ht="17.25" customHeight="1">
      <c r="B32" s="205" t="s">
        <v>283</v>
      </c>
      <c r="C32" s="197"/>
      <c r="D32" s="197"/>
      <c r="E32" s="197"/>
      <c r="F32" s="198"/>
      <c r="G32" s="197"/>
      <c r="H32" s="197"/>
      <c r="I32" s="197"/>
      <c r="J32" s="197"/>
      <c r="K32" s="197"/>
    </row>
    <row r="33" spans="2:15" ht="29.25" customHeight="1">
      <c r="B33" s="205" t="s">
        <v>284</v>
      </c>
      <c r="C33" s="197"/>
      <c r="D33" s="197"/>
      <c r="E33" s="197"/>
      <c r="F33" s="198"/>
      <c r="G33" s="197"/>
      <c r="H33" s="197"/>
      <c r="I33" s="197"/>
      <c r="J33" s="197"/>
      <c r="K33" s="197"/>
    </row>
    <row r="34" spans="2:15" ht="18" customHeight="1">
      <c r="B34" s="205" t="s">
        <v>285</v>
      </c>
      <c r="C34" s="197"/>
      <c r="D34" s="197"/>
      <c r="E34" s="197"/>
      <c r="F34" s="198"/>
      <c r="G34" s="197"/>
      <c r="H34" s="197"/>
      <c r="I34" s="197"/>
      <c r="J34" s="197"/>
      <c r="K34" s="197"/>
    </row>
    <row r="35" spans="2:15" ht="30" customHeight="1">
      <c r="B35" s="205" t="s">
        <v>567</v>
      </c>
      <c r="C35" s="197"/>
      <c r="D35" s="197"/>
      <c r="E35" s="197"/>
      <c r="F35" s="198"/>
      <c r="G35" s="197"/>
      <c r="H35" s="197" t="s">
        <v>566</v>
      </c>
      <c r="I35" s="197"/>
      <c r="J35" s="197"/>
      <c r="K35" s="280" t="s">
        <v>540</v>
      </c>
    </row>
    <row r="36" spans="2:15" ht="27.75" customHeight="1">
      <c r="B36" s="205" t="s">
        <v>290</v>
      </c>
      <c r="C36" s="197"/>
      <c r="D36" s="197"/>
      <c r="E36" s="197"/>
      <c r="F36" s="198"/>
      <c r="G36" s="197"/>
      <c r="H36" s="197"/>
      <c r="I36" s="197"/>
      <c r="J36" s="197"/>
      <c r="K36" s="197"/>
    </row>
    <row r="37" spans="2:15" ht="32.25" customHeight="1">
      <c r="B37" s="205" t="s">
        <v>291</v>
      </c>
      <c r="C37" s="197"/>
      <c r="D37" s="197"/>
      <c r="E37" s="197"/>
      <c r="F37" s="198"/>
      <c r="G37" s="197"/>
      <c r="H37" s="197"/>
      <c r="I37" s="197"/>
      <c r="J37" s="197"/>
      <c r="K37" s="197"/>
    </row>
    <row r="38" spans="2:15" ht="28.5" customHeight="1">
      <c r="B38" s="205" t="s">
        <v>292</v>
      </c>
      <c r="C38" s="197"/>
      <c r="D38" s="197"/>
      <c r="E38" s="197"/>
      <c r="F38" s="198"/>
      <c r="G38" s="197"/>
      <c r="H38" s="197"/>
      <c r="I38" s="197"/>
      <c r="J38" s="197"/>
      <c r="K38" s="197"/>
    </row>
    <row r="39" spans="2:15" ht="17.25" customHeight="1">
      <c r="B39" s="197" t="s">
        <v>57</v>
      </c>
      <c r="C39" s="197"/>
      <c r="D39" s="197"/>
      <c r="E39" s="197"/>
      <c r="F39" s="198"/>
      <c r="G39" s="197"/>
      <c r="H39" s="197"/>
      <c r="I39" s="197"/>
      <c r="J39" s="197"/>
      <c r="K39" s="197"/>
    </row>
    <row r="40" spans="2:15" ht="17.25" customHeight="1">
      <c r="B40" s="197" t="s">
        <v>57</v>
      </c>
      <c r="C40" s="197"/>
      <c r="D40" s="197"/>
      <c r="E40" s="197"/>
      <c r="F40" s="198"/>
      <c r="G40" s="197"/>
      <c r="H40" s="197"/>
      <c r="I40" s="197"/>
      <c r="J40" s="197"/>
      <c r="K40" s="197"/>
    </row>
    <row r="43" spans="2:15" ht="15">
      <c r="C43" s="297" t="s">
        <v>580</v>
      </c>
    </row>
    <row r="44" spans="2:15" s="209" customFormat="1" ht="27" customHeight="1">
      <c r="C44" s="293" t="s">
        <v>572</v>
      </c>
      <c r="D44" s="294"/>
      <c r="E44" s="294"/>
      <c r="F44" s="295"/>
    </row>
    <row r="45" spans="2:15" ht="39" customHeight="1">
      <c r="C45" s="290" t="s">
        <v>4</v>
      </c>
      <c r="D45" s="290"/>
      <c r="E45" s="290" t="s">
        <v>559</v>
      </c>
      <c r="F45" s="290"/>
      <c r="G45" s="291" t="s">
        <v>561</v>
      </c>
      <c r="H45" s="290"/>
      <c r="I45" s="292" t="s">
        <v>560</v>
      </c>
      <c r="J45" s="197"/>
    </row>
    <row r="46" spans="2:15" s="209" customFormat="1" ht="49.5" customHeight="1">
      <c r="C46" s="289" t="s">
        <v>114</v>
      </c>
      <c r="D46" s="208" t="s">
        <v>569</v>
      </c>
      <c r="E46" s="208" t="s">
        <v>568</v>
      </c>
      <c r="F46" s="289" t="s">
        <v>570</v>
      </c>
      <c r="G46" s="289" t="s">
        <v>571</v>
      </c>
      <c r="H46" s="208" t="s">
        <v>573</v>
      </c>
      <c r="I46" s="289" t="s">
        <v>574</v>
      </c>
      <c r="J46" s="289" t="s">
        <v>575</v>
      </c>
      <c r="K46" s="289" t="s">
        <v>576</v>
      </c>
      <c r="L46" s="289" t="s">
        <v>577</v>
      </c>
      <c r="M46" s="289" t="s">
        <v>578</v>
      </c>
      <c r="N46" s="208" t="s">
        <v>579</v>
      </c>
      <c r="O46" s="289" t="s">
        <v>6</v>
      </c>
    </row>
    <row r="47" spans="2:15" ht="15" customHeight="1">
      <c r="C47" s="197"/>
      <c r="D47" s="197"/>
      <c r="E47" s="197"/>
      <c r="F47" s="197"/>
      <c r="G47" s="198"/>
      <c r="H47" s="197"/>
      <c r="I47" s="197"/>
      <c r="J47" s="197"/>
      <c r="K47" s="197"/>
      <c r="L47" s="197"/>
      <c r="M47" s="197"/>
      <c r="N47" s="197"/>
      <c r="O47" s="197"/>
    </row>
    <row r="48" spans="2:15">
      <c r="C48" s="197"/>
      <c r="D48" s="197"/>
      <c r="E48" s="197"/>
      <c r="F48" s="197"/>
      <c r="G48" s="198"/>
      <c r="H48" s="197"/>
      <c r="I48" s="197"/>
      <c r="J48" s="197"/>
      <c r="K48" s="197"/>
      <c r="L48" s="197"/>
      <c r="M48" s="197"/>
      <c r="N48" s="197"/>
      <c r="O48" s="197"/>
    </row>
    <row r="49" spans="3:15">
      <c r="C49" s="197"/>
      <c r="D49" s="197"/>
      <c r="E49" s="197"/>
      <c r="F49" s="197"/>
      <c r="G49" s="198"/>
      <c r="H49" s="197"/>
      <c r="I49" s="197"/>
      <c r="J49" s="197"/>
      <c r="K49" s="197"/>
      <c r="L49" s="197"/>
      <c r="M49" s="197"/>
      <c r="N49" s="197"/>
      <c r="O49" s="197"/>
    </row>
    <row r="51" spans="3:15" s="297" customFormat="1" ht="19.5" customHeight="1">
      <c r="F51" s="298"/>
      <c r="L51" s="297" t="s">
        <v>589</v>
      </c>
    </row>
    <row r="54" spans="3:15" s="209" customFormat="1" ht="27" customHeight="1">
      <c r="C54" s="293" t="s">
        <v>572</v>
      </c>
      <c r="D54" s="294"/>
      <c r="E54" s="294"/>
      <c r="F54" s="295"/>
    </row>
    <row r="55" spans="3:15" ht="39" customHeight="1">
      <c r="C55" s="290" t="s">
        <v>4</v>
      </c>
      <c r="D55" s="290"/>
      <c r="E55" s="290" t="s">
        <v>559</v>
      </c>
      <c r="F55" s="290"/>
      <c r="G55" s="291" t="s">
        <v>561</v>
      </c>
      <c r="H55" s="290"/>
      <c r="I55" s="292" t="s">
        <v>560</v>
      </c>
      <c r="J55" s="197"/>
    </row>
    <row r="56" spans="3:15" s="209" customFormat="1" ht="49.5" customHeight="1">
      <c r="C56" s="289" t="s">
        <v>114</v>
      </c>
      <c r="D56" s="208" t="s">
        <v>569</v>
      </c>
      <c r="E56" s="208" t="s">
        <v>568</v>
      </c>
      <c r="F56" s="289" t="s">
        <v>570</v>
      </c>
      <c r="G56" s="289" t="s">
        <v>571</v>
      </c>
      <c r="H56" s="208" t="s">
        <v>573</v>
      </c>
      <c r="I56" s="289" t="s">
        <v>574</v>
      </c>
      <c r="J56" s="289" t="s">
        <v>575</v>
      </c>
      <c r="K56" s="289" t="s">
        <v>576</v>
      </c>
      <c r="L56" s="289" t="s">
        <v>577</v>
      </c>
      <c r="M56" s="289" t="s">
        <v>578</v>
      </c>
      <c r="N56" s="208" t="s">
        <v>579</v>
      </c>
      <c r="O56" s="289" t="s">
        <v>6</v>
      </c>
    </row>
    <row r="57" spans="3:15" ht="15" customHeight="1">
      <c r="C57" s="197"/>
      <c r="D57" s="197"/>
      <c r="E57" s="197"/>
      <c r="F57" s="197"/>
      <c r="G57" s="198"/>
      <c r="H57" s="197"/>
      <c r="I57" s="197"/>
      <c r="J57" s="197"/>
      <c r="K57" s="197"/>
      <c r="L57" s="197"/>
      <c r="M57" s="197"/>
      <c r="N57" s="197"/>
      <c r="O57" s="197"/>
    </row>
    <row r="58" spans="3:15">
      <c r="C58" s="197"/>
      <c r="D58" s="197"/>
      <c r="E58" s="197"/>
      <c r="F58" s="197"/>
      <c r="G58" s="198"/>
      <c r="H58" s="197"/>
      <c r="I58" s="197"/>
      <c r="J58" s="197"/>
      <c r="K58" s="197"/>
      <c r="L58" s="197"/>
      <c r="M58" s="197"/>
      <c r="N58" s="197"/>
      <c r="O58" s="197"/>
    </row>
    <row r="59" spans="3:15">
      <c r="C59" s="197"/>
      <c r="D59" s="197"/>
      <c r="E59" s="197"/>
      <c r="F59" s="197"/>
      <c r="G59" s="198"/>
      <c r="H59" s="197"/>
      <c r="I59" s="197"/>
      <c r="J59" s="197"/>
      <c r="K59" s="197"/>
      <c r="L59" s="197"/>
      <c r="M59" s="197"/>
      <c r="N59" s="197"/>
      <c r="O59" s="197"/>
    </row>
    <row r="61" spans="3:15" ht="15">
      <c r="L61" s="296" t="s">
        <v>589</v>
      </c>
    </row>
  </sheetData>
  <mergeCells count="5">
    <mergeCell ref="B1:R1"/>
    <mergeCell ref="B2:R2"/>
    <mergeCell ref="B4:R4"/>
    <mergeCell ref="B5:R5"/>
    <mergeCell ref="B3:R3"/>
  </mergeCells>
  <printOptions horizontalCentered="1"/>
  <pageMargins left="0.25" right="0.28000000000000003" top="0.05" bottom="0.25" header="0" footer="0.25"/>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dimension ref="B1:AJ45"/>
  <sheetViews>
    <sheetView zoomScale="80" zoomScaleNormal="80" workbookViewId="0">
      <pane ySplit="4" topLeftCell="A5" activePane="bottomLeft" state="frozen"/>
      <selection pane="bottomLeft" activeCell="J9" sqref="J9"/>
    </sheetView>
  </sheetViews>
  <sheetFormatPr defaultColWidth="9.140625" defaultRowHeight="14.25"/>
  <cols>
    <col min="1" max="1" width="2.140625" style="18" customWidth="1"/>
    <col min="2" max="2" width="19.42578125" style="18" customWidth="1"/>
    <col min="3" max="3" width="8.7109375" style="18" customWidth="1"/>
    <col min="4" max="4" width="10.28515625" style="18" customWidth="1"/>
    <col min="5" max="5" width="11.85546875" style="18" customWidth="1"/>
    <col min="6" max="6" width="14" style="18" customWidth="1"/>
    <col min="7" max="7" width="10.7109375" style="18" customWidth="1"/>
    <col min="8" max="9" width="6.7109375" style="18" customWidth="1"/>
    <col min="10" max="10" width="7.5703125" style="17" customWidth="1"/>
    <col min="11" max="11" width="10" style="18" customWidth="1"/>
    <col min="12" max="12" width="9.85546875" style="18" customWidth="1"/>
    <col min="13" max="13" width="11.42578125" style="18" customWidth="1"/>
    <col min="14" max="14" width="10.42578125" style="18" customWidth="1"/>
    <col min="15" max="15" width="9.7109375" style="18" customWidth="1"/>
    <col min="16" max="16" width="7.42578125" style="18" customWidth="1"/>
    <col min="17" max="17" width="9.28515625" style="18" customWidth="1"/>
    <col min="18" max="24" width="6.7109375" style="18" customWidth="1"/>
    <col min="25" max="25" width="7.42578125" style="18" customWidth="1"/>
    <col min="26" max="26" width="7.5703125" style="18" customWidth="1"/>
    <col min="27" max="28" width="6.42578125" style="18" customWidth="1"/>
    <col min="29" max="29" width="7.42578125" style="18" customWidth="1"/>
    <col min="30" max="30" width="7.140625" style="18" customWidth="1"/>
    <col min="31" max="31" width="7.28515625" style="18" customWidth="1"/>
    <col min="32" max="32" width="7.42578125" style="18" customWidth="1"/>
    <col min="33" max="33" width="7.140625" style="18" customWidth="1"/>
    <col min="34" max="34" width="6.5703125" style="18" customWidth="1"/>
    <col min="35" max="35" width="9.7109375" style="18" customWidth="1"/>
    <col min="36" max="36" width="10.7109375" style="18" customWidth="1"/>
    <col min="37" max="16384" width="9.140625" style="18"/>
  </cols>
  <sheetData>
    <row r="1" spans="2:36" s="201" customFormat="1" ht="21.75" customHeight="1">
      <c r="B1" s="328" t="s">
        <v>375</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row>
    <row r="2" spans="2:36" s="170" customFormat="1" ht="18.75" customHeight="1">
      <c r="B2" s="330" t="s">
        <v>557</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row>
    <row r="3" spans="2:36" ht="18.75" customHeight="1">
      <c r="B3" s="330" t="s">
        <v>558</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row>
    <row r="4" spans="2:36" s="26" customFormat="1" ht="33" customHeight="1">
      <c r="B4" s="257" t="s">
        <v>423</v>
      </c>
      <c r="C4" s="28" t="s">
        <v>1</v>
      </c>
      <c r="D4" s="28" t="s">
        <v>273</v>
      </c>
      <c r="E4" s="28" t="s">
        <v>325</v>
      </c>
      <c r="F4" s="28" t="s">
        <v>306</v>
      </c>
      <c r="G4" s="219" t="s">
        <v>393</v>
      </c>
      <c r="H4" s="220" t="s">
        <v>394</v>
      </c>
      <c r="I4" s="219" t="s">
        <v>395</v>
      </c>
      <c r="J4" s="220" t="s">
        <v>396</v>
      </c>
      <c r="K4" s="219" t="s">
        <v>397</v>
      </c>
      <c r="L4" s="220" t="s">
        <v>398</v>
      </c>
      <c r="M4" s="219" t="s">
        <v>399</v>
      </c>
      <c r="N4" s="220" t="s">
        <v>400</v>
      </c>
      <c r="O4" s="219" t="s">
        <v>401</v>
      </c>
      <c r="P4" s="220" t="s">
        <v>402</v>
      </c>
      <c r="Q4" s="219" t="s">
        <v>403</v>
      </c>
      <c r="R4" s="220" t="s">
        <v>404</v>
      </c>
      <c r="S4" s="219" t="s">
        <v>405</v>
      </c>
      <c r="T4" s="220" t="s">
        <v>406</v>
      </c>
      <c r="U4" s="219" t="s">
        <v>407</v>
      </c>
      <c r="V4" s="220" t="s">
        <v>408</v>
      </c>
      <c r="W4" s="219" t="s">
        <v>409</v>
      </c>
      <c r="X4" s="220" t="s">
        <v>410</v>
      </c>
      <c r="Y4" s="218" t="s">
        <v>411</v>
      </c>
      <c r="Z4" s="218" t="s">
        <v>412</v>
      </c>
      <c r="AA4" s="216" t="s">
        <v>415</v>
      </c>
      <c r="AB4" s="217" t="s">
        <v>416</v>
      </c>
      <c r="AC4" s="216" t="s">
        <v>417</v>
      </c>
      <c r="AD4" s="217" t="s">
        <v>418</v>
      </c>
      <c r="AE4" s="216" t="s">
        <v>419</v>
      </c>
      <c r="AF4" s="217" t="s">
        <v>420</v>
      </c>
      <c r="AG4" s="216" t="s">
        <v>421</v>
      </c>
      <c r="AH4" s="217" t="s">
        <v>422</v>
      </c>
      <c r="AI4" s="218" t="s">
        <v>413</v>
      </c>
      <c r="AJ4" s="218" t="s">
        <v>414</v>
      </c>
    </row>
    <row r="5" spans="2:36" s="25" customFormat="1" ht="30" customHeight="1">
      <c r="B5" s="227" t="s">
        <v>546</v>
      </c>
      <c r="C5" s="45" t="s">
        <v>1</v>
      </c>
      <c r="D5" s="45" t="s">
        <v>273</v>
      </c>
      <c r="E5" s="45" t="s">
        <v>325</v>
      </c>
      <c r="F5" s="45" t="s">
        <v>306</v>
      </c>
      <c r="G5" s="22"/>
      <c r="H5" s="22"/>
      <c r="I5" s="22"/>
      <c r="J5" s="23"/>
      <c r="K5" s="24"/>
      <c r="L5" s="23"/>
      <c r="M5" s="23"/>
      <c r="N5" s="23"/>
      <c r="O5" s="23"/>
      <c r="P5" s="23"/>
      <c r="Q5" s="23"/>
      <c r="R5" s="23"/>
      <c r="S5" s="23"/>
      <c r="T5" s="23"/>
      <c r="U5" s="23"/>
      <c r="V5" s="23"/>
      <c r="W5" s="23"/>
      <c r="X5" s="23"/>
      <c r="Y5" s="19">
        <f>G5+I5+K5+M5+O5+Q5+S5+U5+W5</f>
        <v>0</v>
      </c>
      <c r="Z5" s="19">
        <f>H5+J5+L5+N5+P5+R5+T5+V5+X5</f>
        <v>0</v>
      </c>
      <c r="AA5" s="23"/>
      <c r="AB5" s="23"/>
      <c r="AC5" s="23"/>
      <c r="AD5" s="23"/>
      <c r="AE5" s="23"/>
      <c r="AF5" s="23"/>
      <c r="AG5" s="23"/>
      <c r="AH5" s="23"/>
      <c r="AI5" s="21">
        <f>AA5+AC5+AE5+AG5</f>
        <v>0</v>
      </c>
      <c r="AJ5" s="21">
        <f>AB5+AD5+AF5+AH5</f>
        <v>0</v>
      </c>
    </row>
    <row r="6" spans="2:36" s="288" customFormat="1" ht="18.75" customHeight="1">
      <c r="B6" s="227" t="s">
        <v>547</v>
      </c>
      <c r="C6" s="284" t="s">
        <v>548</v>
      </c>
      <c r="D6" s="284" t="s">
        <v>549</v>
      </c>
      <c r="E6" s="285" t="s">
        <v>550</v>
      </c>
      <c r="F6" s="284" t="s">
        <v>551</v>
      </c>
      <c r="G6" s="286" t="s">
        <v>552</v>
      </c>
      <c r="H6" s="22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row>
    <row r="7" spans="2:36" s="226" customFormat="1" ht="30" customHeight="1">
      <c r="B7" s="256" t="s">
        <v>424</v>
      </c>
      <c r="C7" s="28" t="s">
        <v>1</v>
      </c>
      <c r="D7" s="28" t="s">
        <v>273</v>
      </c>
      <c r="E7" s="28" t="s">
        <v>325</v>
      </c>
      <c r="F7" s="28" t="s">
        <v>306</v>
      </c>
      <c r="G7" s="224"/>
      <c r="H7" s="224"/>
      <c r="I7" s="224"/>
      <c r="J7" s="223"/>
      <c r="K7" s="225"/>
      <c r="L7" s="223"/>
      <c r="M7" s="223"/>
      <c r="N7" s="223"/>
      <c r="O7" s="223"/>
      <c r="P7" s="223"/>
      <c r="Q7" s="223"/>
      <c r="R7" s="223"/>
      <c r="S7" s="223"/>
      <c r="T7" s="223"/>
      <c r="U7" s="223"/>
      <c r="V7" s="223"/>
      <c r="W7" s="223"/>
      <c r="X7" s="223"/>
      <c r="Y7" s="221">
        <f>G7+I7+K7+M7+O7+Q7+S7+U7+W7</f>
        <v>0</v>
      </c>
      <c r="Z7" s="221">
        <f>H7+J7+L7+N7+P7+R7+T7+V7+X7</f>
        <v>0</v>
      </c>
      <c r="AA7" s="223"/>
      <c r="AB7" s="223"/>
      <c r="AC7" s="223"/>
      <c r="AD7" s="223"/>
      <c r="AE7" s="223"/>
      <c r="AF7" s="223"/>
      <c r="AG7" s="223"/>
      <c r="AH7" s="223"/>
      <c r="AI7" s="222">
        <f>AA7+AC7+AE7+AG7</f>
        <v>0</v>
      </c>
      <c r="AJ7" s="222">
        <f>AB7+AD7+AF7+AH7</f>
        <v>0</v>
      </c>
    </row>
    <row r="8" spans="2:36" s="226" customFormat="1" ht="30" customHeight="1">
      <c r="B8" s="256" t="s">
        <v>425</v>
      </c>
      <c r="C8" s="28" t="s">
        <v>1</v>
      </c>
      <c r="D8" s="28" t="s">
        <v>273</v>
      </c>
      <c r="E8" s="28" t="s">
        <v>325</v>
      </c>
      <c r="F8" s="28" t="s">
        <v>306</v>
      </c>
      <c r="G8" s="224"/>
      <c r="H8" s="224"/>
      <c r="I8" s="224"/>
      <c r="J8" s="223"/>
      <c r="K8" s="225"/>
      <c r="L8" s="223"/>
      <c r="M8" s="223"/>
      <c r="N8" s="223"/>
      <c r="O8" s="223"/>
      <c r="P8" s="223"/>
      <c r="Q8" s="223"/>
      <c r="R8" s="223"/>
      <c r="S8" s="223"/>
      <c r="T8" s="223"/>
      <c r="U8" s="223"/>
      <c r="V8" s="223"/>
      <c r="W8" s="223"/>
      <c r="X8" s="223"/>
      <c r="Y8" s="221">
        <f t="shared" ref="Y8:Y24" si="0">G8+I8+K8+M8+O8+Q8+S8+U8+W8</f>
        <v>0</v>
      </c>
      <c r="Z8" s="221">
        <f t="shared" ref="Z8:Z24" si="1">H8+J8+L8+N8+P8+R8+T8+V8+X8</f>
        <v>0</v>
      </c>
      <c r="AA8" s="223"/>
      <c r="AB8" s="223"/>
      <c r="AC8" s="223"/>
      <c r="AD8" s="223"/>
      <c r="AE8" s="223"/>
      <c r="AF8" s="223"/>
      <c r="AG8" s="223"/>
      <c r="AH8" s="223"/>
      <c r="AI8" s="222">
        <f t="shared" ref="AI8:AI24" si="2">AA8+AC8+AE8+AG8</f>
        <v>0</v>
      </c>
      <c r="AJ8" s="222">
        <f t="shared" ref="AJ8:AJ24" si="3">AB8+AD8+AF8+AH8</f>
        <v>0</v>
      </c>
    </row>
    <row r="9" spans="2:36" s="226" customFormat="1" ht="30" customHeight="1">
      <c r="B9" s="256" t="s">
        <v>426</v>
      </c>
      <c r="C9" s="28" t="s">
        <v>1</v>
      </c>
      <c r="D9" s="28" t="s">
        <v>273</v>
      </c>
      <c r="E9" s="28" t="s">
        <v>325</v>
      </c>
      <c r="F9" s="28" t="s">
        <v>306</v>
      </c>
      <c r="G9" s="224"/>
      <c r="H9" s="224"/>
      <c r="I9" s="224"/>
      <c r="J9" s="223"/>
      <c r="K9" s="225"/>
      <c r="L9" s="223"/>
      <c r="M9" s="223"/>
      <c r="N9" s="223"/>
      <c r="O9" s="223"/>
      <c r="P9" s="223"/>
      <c r="Q9" s="223"/>
      <c r="R9" s="223"/>
      <c r="S9" s="223"/>
      <c r="T9" s="223"/>
      <c r="U9" s="223"/>
      <c r="V9" s="223"/>
      <c r="W9" s="223"/>
      <c r="X9" s="223"/>
      <c r="Y9" s="221">
        <f t="shared" si="0"/>
        <v>0</v>
      </c>
      <c r="Z9" s="221">
        <f t="shared" si="1"/>
        <v>0</v>
      </c>
      <c r="AA9" s="223"/>
      <c r="AB9" s="223"/>
      <c r="AC9" s="223"/>
      <c r="AD9" s="223"/>
      <c r="AE9" s="223"/>
      <c r="AF9" s="223"/>
      <c r="AG9" s="223"/>
      <c r="AH9" s="223"/>
      <c r="AI9" s="222">
        <f t="shared" si="2"/>
        <v>0</v>
      </c>
      <c r="AJ9" s="222">
        <f t="shared" si="3"/>
        <v>0</v>
      </c>
    </row>
    <row r="10" spans="2:36" s="226" customFormat="1" ht="30" customHeight="1">
      <c r="B10" s="256" t="s">
        <v>430</v>
      </c>
      <c r="C10" s="28" t="s">
        <v>1</v>
      </c>
      <c r="D10" s="28" t="s">
        <v>273</v>
      </c>
      <c r="E10" s="28" t="s">
        <v>325</v>
      </c>
      <c r="F10" s="28" t="s">
        <v>306</v>
      </c>
      <c r="G10" s="224"/>
      <c r="H10" s="224"/>
      <c r="I10" s="224"/>
      <c r="J10" s="223"/>
      <c r="K10" s="225"/>
      <c r="L10" s="223"/>
      <c r="M10" s="223"/>
      <c r="N10" s="223"/>
      <c r="O10" s="223"/>
      <c r="P10" s="223"/>
      <c r="Q10" s="223"/>
      <c r="R10" s="223"/>
      <c r="S10" s="223"/>
      <c r="T10" s="223"/>
      <c r="U10" s="223"/>
      <c r="V10" s="223"/>
      <c r="W10" s="223"/>
      <c r="X10" s="223"/>
      <c r="Y10" s="221">
        <f t="shared" si="0"/>
        <v>0</v>
      </c>
      <c r="Z10" s="221">
        <f t="shared" si="1"/>
        <v>0</v>
      </c>
      <c r="AA10" s="223"/>
      <c r="AB10" s="223"/>
      <c r="AC10" s="223"/>
      <c r="AD10" s="223"/>
      <c r="AE10" s="223"/>
      <c r="AF10" s="223"/>
      <c r="AG10" s="223"/>
      <c r="AH10" s="223"/>
      <c r="AI10" s="222">
        <f t="shared" si="2"/>
        <v>0</v>
      </c>
      <c r="AJ10" s="222">
        <f t="shared" si="3"/>
        <v>0</v>
      </c>
    </row>
    <row r="11" spans="2:36" s="226" customFormat="1" ht="30" customHeight="1">
      <c r="B11" s="256" t="s">
        <v>431</v>
      </c>
      <c r="C11" s="28" t="s">
        <v>1</v>
      </c>
      <c r="D11" s="28" t="s">
        <v>273</v>
      </c>
      <c r="E11" s="28" t="s">
        <v>325</v>
      </c>
      <c r="F11" s="28" t="s">
        <v>306</v>
      </c>
      <c r="G11" s="224"/>
      <c r="H11" s="224"/>
      <c r="I11" s="224"/>
      <c r="J11" s="223"/>
      <c r="K11" s="225"/>
      <c r="L11" s="223"/>
      <c r="M11" s="223"/>
      <c r="N11" s="223"/>
      <c r="O11" s="223"/>
      <c r="P11" s="223"/>
      <c r="Q11" s="223"/>
      <c r="R11" s="223"/>
      <c r="S11" s="223"/>
      <c r="T11" s="223"/>
      <c r="U11" s="223"/>
      <c r="V11" s="223"/>
      <c r="W11" s="223"/>
      <c r="X11" s="223"/>
      <c r="Y11" s="221">
        <f t="shared" si="0"/>
        <v>0</v>
      </c>
      <c r="Z11" s="221">
        <f t="shared" si="1"/>
        <v>0</v>
      </c>
      <c r="AA11" s="223"/>
      <c r="AB11" s="223"/>
      <c r="AC11" s="223"/>
      <c r="AD11" s="223"/>
      <c r="AE11" s="223"/>
      <c r="AF11" s="223"/>
      <c r="AG11" s="223"/>
      <c r="AH11" s="223"/>
      <c r="AI11" s="222">
        <f t="shared" si="2"/>
        <v>0</v>
      </c>
      <c r="AJ11" s="222">
        <f t="shared" si="3"/>
        <v>0</v>
      </c>
    </row>
    <row r="12" spans="2:36" s="226" customFormat="1" ht="30" customHeight="1">
      <c r="B12" s="256" t="s">
        <v>432</v>
      </c>
      <c r="C12" s="28" t="s">
        <v>1</v>
      </c>
      <c r="D12" s="28" t="s">
        <v>273</v>
      </c>
      <c r="E12" s="28" t="s">
        <v>325</v>
      </c>
      <c r="F12" s="28" t="s">
        <v>306</v>
      </c>
      <c r="G12" s="224"/>
      <c r="H12" s="224"/>
      <c r="I12" s="224"/>
      <c r="J12" s="223"/>
      <c r="K12" s="225"/>
      <c r="L12" s="223"/>
      <c r="M12" s="223"/>
      <c r="N12" s="223"/>
      <c r="O12" s="223"/>
      <c r="P12" s="223"/>
      <c r="Q12" s="223"/>
      <c r="R12" s="223"/>
      <c r="S12" s="223"/>
      <c r="T12" s="223"/>
      <c r="U12" s="223"/>
      <c r="V12" s="223"/>
      <c r="W12" s="223"/>
      <c r="X12" s="223"/>
      <c r="Y12" s="221">
        <f t="shared" si="0"/>
        <v>0</v>
      </c>
      <c r="Z12" s="221">
        <f t="shared" si="1"/>
        <v>0</v>
      </c>
      <c r="AA12" s="223"/>
      <c r="AB12" s="223"/>
      <c r="AC12" s="223"/>
      <c r="AD12" s="223"/>
      <c r="AE12" s="223"/>
      <c r="AF12" s="223"/>
      <c r="AG12" s="223"/>
      <c r="AH12" s="223"/>
      <c r="AI12" s="222">
        <f t="shared" si="2"/>
        <v>0</v>
      </c>
      <c r="AJ12" s="222">
        <f t="shared" si="3"/>
        <v>0</v>
      </c>
    </row>
    <row r="13" spans="2:36" s="226" customFormat="1" ht="30" customHeight="1">
      <c r="B13" s="256" t="s">
        <v>433</v>
      </c>
      <c r="C13" s="28" t="s">
        <v>1</v>
      </c>
      <c r="D13" s="28" t="s">
        <v>273</v>
      </c>
      <c r="E13" s="28" t="s">
        <v>325</v>
      </c>
      <c r="F13" s="28" t="s">
        <v>306</v>
      </c>
      <c r="G13" s="224"/>
      <c r="H13" s="224"/>
      <c r="I13" s="224"/>
      <c r="J13" s="223"/>
      <c r="K13" s="225"/>
      <c r="L13" s="223"/>
      <c r="M13" s="223"/>
      <c r="N13" s="223"/>
      <c r="O13" s="223"/>
      <c r="P13" s="223"/>
      <c r="Q13" s="223"/>
      <c r="R13" s="223"/>
      <c r="S13" s="223"/>
      <c r="T13" s="223"/>
      <c r="U13" s="223"/>
      <c r="V13" s="223"/>
      <c r="W13" s="223"/>
      <c r="X13" s="223"/>
      <c r="Y13" s="221">
        <f t="shared" si="0"/>
        <v>0</v>
      </c>
      <c r="Z13" s="221">
        <f t="shared" si="1"/>
        <v>0</v>
      </c>
      <c r="AA13" s="223"/>
      <c r="AB13" s="223"/>
      <c r="AC13" s="223"/>
      <c r="AD13" s="223"/>
      <c r="AE13" s="223"/>
      <c r="AF13" s="223"/>
      <c r="AG13" s="223"/>
      <c r="AH13" s="223"/>
      <c r="AI13" s="222">
        <f t="shared" si="2"/>
        <v>0</v>
      </c>
      <c r="AJ13" s="222">
        <f t="shared" si="3"/>
        <v>0</v>
      </c>
    </row>
    <row r="14" spans="2:36" s="226" customFormat="1" ht="30" customHeight="1">
      <c r="B14" s="256" t="s">
        <v>434</v>
      </c>
      <c r="C14" s="28" t="s">
        <v>1</v>
      </c>
      <c r="D14" s="28" t="s">
        <v>273</v>
      </c>
      <c r="E14" s="28" t="s">
        <v>325</v>
      </c>
      <c r="F14" s="28" t="s">
        <v>306</v>
      </c>
      <c r="G14" s="224"/>
      <c r="H14" s="224"/>
      <c r="I14" s="224"/>
      <c r="J14" s="223"/>
      <c r="K14" s="225"/>
      <c r="L14" s="223"/>
      <c r="M14" s="223"/>
      <c r="N14" s="223"/>
      <c r="O14" s="223"/>
      <c r="P14" s="223"/>
      <c r="Q14" s="223"/>
      <c r="R14" s="223"/>
      <c r="S14" s="223"/>
      <c r="T14" s="223"/>
      <c r="U14" s="223"/>
      <c r="V14" s="223"/>
      <c r="W14" s="223"/>
      <c r="X14" s="223"/>
      <c r="Y14" s="221">
        <f t="shared" si="0"/>
        <v>0</v>
      </c>
      <c r="Z14" s="221">
        <f t="shared" si="1"/>
        <v>0</v>
      </c>
      <c r="AA14" s="223"/>
      <c r="AB14" s="223"/>
      <c r="AC14" s="223"/>
      <c r="AD14" s="223"/>
      <c r="AE14" s="223"/>
      <c r="AF14" s="223"/>
      <c r="AG14" s="223"/>
      <c r="AH14" s="223"/>
      <c r="AI14" s="222">
        <f t="shared" si="2"/>
        <v>0</v>
      </c>
      <c r="AJ14" s="222">
        <f t="shared" si="3"/>
        <v>0</v>
      </c>
    </row>
    <row r="15" spans="2:36" s="226" customFormat="1" ht="30" customHeight="1">
      <c r="B15" s="256" t="s">
        <v>435</v>
      </c>
      <c r="C15" s="28" t="s">
        <v>1</v>
      </c>
      <c r="D15" s="28" t="s">
        <v>273</v>
      </c>
      <c r="E15" s="28" t="s">
        <v>325</v>
      </c>
      <c r="F15" s="28" t="s">
        <v>306</v>
      </c>
      <c r="G15" s="224"/>
      <c r="H15" s="224"/>
      <c r="I15" s="224"/>
      <c r="J15" s="223"/>
      <c r="K15" s="225"/>
      <c r="L15" s="223"/>
      <c r="M15" s="223"/>
      <c r="N15" s="223"/>
      <c r="O15" s="223"/>
      <c r="P15" s="223"/>
      <c r="Q15" s="223"/>
      <c r="R15" s="223"/>
      <c r="S15" s="223"/>
      <c r="T15" s="223"/>
      <c r="U15" s="223"/>
      <c r="V15" s="223"/>
      <c r="W15" s="223"/>
      <c r="X15" s="223"/>
      <c r="Y15" s="221">
        <f t="shared" si="0"/>
        <v>0</v>
      </c>
      <c r="Z15" s="221">
        <f t="shared" si="1"/>
        <v>0</v>
      </c>
      <c r="AA15" s="223"/>
      <c r="AB15" s="223"/>
      <c r="AC15" s="223"/>
      <c r="AD15" s="223"/>
      <c r="AE15" s="223"/>
      <c r="AF15" s="223"/>
      <c r="AG15" s="223"/>
      <c r="AH15" s="223"/>
      <c r="AI15" s="222">
        <f t="shared" si="2"/>
        <v>0</v>
      </c>
      <c r="AJ15" s="222">
        <f t="shared" si="3"/>
        <v>0</v>
      </c>
    </row>
    <row r="16" spans="2:36" s="226" customFormat="1" ht="30" customHeight="1">
      <c r="B16" s="256" t="s">
        <v>436</v>
      </c>
      <c r="C16" s="28" t="s">
        <v>1</v>
      </c>
      <c r="D16" s="28" t="s">
        <v>273</v>
      </c>
      <c r="E16" s="28" t="s">
        <v>325</v>
      </c>
      <c r="F16" s="28" t="s">
        <v>306</v>
      </c>
      <c r="G16" s="224"/>
      <c r="H16" s="224"/>
      <c r="I16" s="224"/>
      <c r="J16" s="223"/>
      <c r="K16" s="225"/>
      <c r="L16" s="223"/>
      <c r="M16" s="223"/>
      <c r="N16" s="223"/>
      <c r="O16" s="223"/>
      <c r="P16" s="223"/>
      <c r="Q16" s="223"/>
      <c r="R16" s="223"/>
      <c r="S16" s="223"/>
      <c r="T16" s="223"/>
      <c r="U16" s="223"/>
      <c r="V16" s="223"/>
      <c r="W16" s="223"/>
      <c r="X16" s="223"/>
      <c r="Y16" s="221">
        <f t="shared" si="0"/>
        <v>0</v>
      </c>
      <c r="Z16" s="221">
        <f t="shared" si="1"/>
        <v>0</v>
      </c>
      <c r="AA16" s="223"/>
      <c r="AB16" s="223"/>
      <c r="AC16" s="223"/>
      <c r="AD16" s="223"/>
      <c r="AE16" s="223"/>
      <c r="AF16" s="223"/>
      <c r="AG16" s="223"/>
      <c r="AH16" s="223"/>
      <c r="AI16" s="222">
        <f t="shared" si="2"/>
        <v>0</v>
      </c>
      <c r="AJ16" s="222">
        <f t="shared" si="3"/>
        <v>0</v>
      </c>
    </row>
    <row r="17" spans="2:36" s="226" customFormat="1" ht="30" customHeight="1">
      <c r="B17" s="256" t="s">
        <v>437</v>
      </c>
      <c r="C17" s="28" t="s">
        <v>1</v>
      </c>
      <c r="D17" s="28" t="s">
        <v>273</v>
      </c>
      <c r="E17" s="28" t="s">
        <v>325</v>
      </c>
      <c r="F17" s="28" t="s">
        <v>306</v>
      </c>
      <c r="G17" s="224"/>
      <c r="H17" s="224"/>
      <c r="I17" s="224"/>
      <c r="J17" s="223"/>
      <c r="K17" s="225"/>
      <c r="L17" s="223"/>
      <c r="M17" s="223"/>
      <c r="N17" s="223"/>
      <c r="O17" s="223"/>
      <c r="P17" s="223"/>
      <c r="Q17" s="223"/>
      <c r="R17" s="223"/>
      <c r="S17" s="223"/>
      <c r="T17" s="223"/>
      <c r="U17" s="223"/>
      <c r="V17" s="223"/>
      <c r="W17" s="223"/>
      <c r="X17" s="223"/>
      <c r="Y17" s="221">
        <f t="shared" si="0"/>
        <v>0</v>
      </c>
      <c r="Z17" s="221">
        <f t="shared" si="1"/>
        <v>0</v>
      </c>
      <c r="AA17" s="223"/>
      <c r="AB17" s="223"/>
      <c r="AC17" s="223"/>
      <c r="AD17" s="223"/>
      <c r="AE17" s="223"/>
      <c r="AF17" s="223"/>
      <c r="AG17" s="223"/>
      <c r="AH17" s="223"/>
      <c r="AI17" s="222">
        <f t="shared" si="2"/>
        <v>0</v>
      </c>
      <c r="AJ17" s="222">
        <f t="shared" si="3"/>
        <v>0</v>
      </c>
    </row>
    <row r="18" spans="2:36" s="226" customFormat="1" ht="30" customHeight="1">
      <c r="B18" s="256" t="s">
        <v>438</v>
      </c>
      <c r="C18" s="28" t="s">
        <v>1</v>
      </c>
      <c r="D18" s="28" t="s">
        <v>273</v>
      </c>
      <c r="E18" s="28" t="s">
        <v>325</v>
      </c>
      <c r="F18" s="28" t="s">
        <v>306</v>
      </c>
      <c r="G18" s="224"/>
      <c r="H18" s="224"/>
      <c r="I18" s="224"/>
      <c r="J18" s="223"/>
      <c r="K18" s="225"/>
      <c r="L18" s="223"/>
      <c r="M18" s="223"/>
      <c r="N18" s="223"/>
      <c r="O18" s="223"/>
      <c r="P18" s="223"/>
      <c r="Q18" s="223"/>
      <c r="R18" s="223"/>
      <c r="S18" s="223"/>
      <c r="T18" s="223"/>
      <c r="U18" s="223"/>
      <c r="V18" s="223"/>
      <c r="W18" s="223"/>
      <c r="X18" s="223"/>
      <c r="Y18" s="221">
        <f t="shared" si="0"/>
        <v>0</v>
      </c>
      <c r="Z18" s="221">
        <f t="shared" si="1"/>
        <v>0</v>
      </c>
      <c r="AA18" s="223"/>
      <c r="AB18" s="223"/>
      <c r="AC18" s="223"/>
      <c r="AD18" s="223"/>
      <c r="AE18" s="223"/>
      <c r="AF18" s="223"/>
      <c r="AG18" s="223"/>
      <c r="AH18" s="223"/>
      <c r="AI18" s="222">
        <f t="shared" si="2"/>
        <v>0</v>
      </c>
      <c r="AJ18" s="222">
        <f t="shared" si="3"/>
        <v>0</v>
      </c>
    </row>
    <row r="19" spans="2:36" s="226" customFormat="1" ht="30" customHeight="1">
      <c r="B19" s="256" t="s">
        <v>427</v>
      </c>
      <c r="C19" s="28" t="s">
        <v>1</v>
      </c>
      <c r="D19" s="28" t="s">
        <v>273</v>
      </c>
      <c r="E19" s="28" t="s">
        <v>325</v>
      </c>
      <c r="F19" s="28" t="s">
        <v>306</v>
      </c>
      <c r="G19" s="224"/>
      <c r="H19" s="224"/>
      <c r="I19" s="224"/>
      <c r="J19" s="223"/>
      <c r="K19" s="225"/>
      <c r="L19" s="223"/>
      <c r="M19" s="223"/>
      <c r="N19" s="223"/>
      <c r="O19" s="223"/>
      <c r="P19" s="223"/>
      <c r="Q19" s="223"/>
      <c r="R19" s="223"/>
      <c r="S19" s="223"/>
      <c r="T19" s="223"/>
      <c r="U19" s="223"/>
      <c r="V19" s="223"/>
      <c r="W19" s="223"/>
      <c r="X19" s="223"/>
      <c r="Y19" s="221">
        <f t="shared" si="0"/>
        <v>0</v>
      </c>
      <c r="Z19" s="221">
        <f t="shared" si="1"/>
        <v>0</v>
      </c>
      <c r="AA19" s="223"/>
      <c r="AB19" s="223"/>
      <c r="AC19" s="223"/>
      <c r="AD19" s="223"/>
      <c r="AE19" s="223"/>
      <c r="AF19" s="223"/>
      <c r="AG19" s="223"/>
      <c r="AH19" s="223"/>
      <c r="AI19" s="222">
        <f t="shared" si="2"/>
        <v>0</v>
      </c>
      <c r="AJ19" s="222">
        <f t="shared" si="3"/>
        <v>0</v>
      </c>
    </row>
    <row r="20" spans="2:36" s="226" customFormat="1" ht="30" customHeight="1">
      <c r="B20" s="256" t="s">
        <v>428</v>
      </c>
      <c r="C20" s="28" t="s">
        <v>1</v>
      </c>
      <c r="D20" s="28" t="s">
        <v>273</v>
      </c>
      <c r="E20" s="28" t="s">
        <v>325</v>
      </c>
      <c r="F20" s="28" t="s">
        <v>306</v>
      </c>
      <c r="G20" s="224"/>
      <c r="H20" s="224"/>
      <c r="I20" s="224"/>
      <c r="J20" s="223"/>
      <c r="K20" s="225"/>
      <c r="L20" s="223"/>
      <c r="M20" s="223"/>
      <c r="N20" s="223"/>
      <c r="O20" s="223"/>
      <c r="P20" s="223"/>
      <c r="Q20" s="223"/>
      <c r="R20" s="223"/>
      <c r="S20" s="223"/>
      <c r="T20" s="223"/>
      <c r="U20" s="223"/>
      <c r="V20" s="223"/>
      <c r="W20" s="223"/>
      <c r="X20" s="223"/>
      <c r="Y20" s="221">
        <f t="shared" si="0"/>
        <v>0</v>
      </c>
      <c r="Z20" s="221">
        <f t="shared" si="1"/>
        <v>0</v>
      </c>
      <c r="AA20" s="223"/>
      <c r="AB20" s="223"/>
      <c r="AC20" s="223"/>
      <c r="AD20" s="223"/>
      <c r="AE20" s="223"/>
      <c r="AF20" s="223"/>
      <c r="AG20" s="223"/>
      <c r="AH20" s="223"/>
      <c r="AI20" s="222">
        <f t="shared" si="2"/>
        <v>0</v>
      </c>
      <c r="AJ20" s="222">
        <f t="shared" si="3"/>
        <v>0</v>
      </c>
    </row>
    <row r="21" spans="2:36" s="226" customFormat="1" ht="30" customHeight="1">
      <c r="B21" s="256" t="s">
        <v>429</v>
      </c>
      <c r="C21" s="28" t="s">
        <v>1</v>
      </c>
      <c r="D21" s="28" t="s">
        <v>273</v>
      </c>
      <c r="E21" s="28" t="s">
        <v>325</v>
      </c>
      <c r="F21" s="28" t="s">
        <v>306</v>
      </c>
      <c r="G21" s="224"/>
      <c r="H21" s="224"/>
      <c r="I21" s="224"/>
      <c r="J21" s="223"/>
      <c r="K21" s="225"/>
      <c r="L21" s="223"/>
      <c r="M21" s="223"/>
      <c r="N21" s="223"/>
      <c r="O21" s="223"/>
      <c r="P21" s="223"/>
      <c r="Q21" s="223"/>
      <c r="R21" s="223"/>
      <c r="S21" s="223"/>
      <c r="T21" s="223"/>
      <c r="U21" s="223"/>
      <c r="V21" s="223"/>
      <c r="W21" s="223"/>
      <c r="X21" s="223"/>
      <c r="Y21" s="221">
        <f t="shared" si="0"/>
        <v>0</v>
      </c>
      <c r="Z21" s="221">
        <f t="shared" si="1"/>
        <v>0</v>
      </c>
      <c r="AA21" s="223"/>
      <c r="AB21" s="223"/>
      <c r="AC21" s="223"/>
      <c r="AD21" s="223"/>
      <c r="AE21" s="223"/>
      <c r="AF21" s="223"/>
      <c r="AG21" s="223"/>
      <c r="AH21" s="223"/>
      <c r="AI21" s="222">
        <f t="shared" si="2"/>
        <v>0</v>
      </c>
      <c r="AJ21" s="222">
        <f t="shared" si="3"/>
        <v>0</v>
      </c>
    </row>
    <row r="22" spans="2:36" s="226" customFormat="1" ht="30" customHeight="1">
      <c r="B22" s="256" t="s">
        <v>439</v>
      </c>
      <c r="C22" s="28" t="s">
        <v>1</v>
      </c>
      <c r="D22" s="28" t="s">
        <v>273</v>
      </c>
      <c r="E22" s="28" t="s">
        <v>325</v>
      </c>
      <c r="F22" s="28" t="s">
        <v>306</v>
      </c>
      <c r="G22" s="224"/>
      <c r="H22" s="224"/>
      <c r="I22" s="224"/>
      <c r="J22" s="223"/>
      <c r="K22" s="225"/>
      <c r="L22" s="223"/>
      <c r="M22" s="223"/>
      <c r="N22" s="223"/>
      <c r="O22" s="223"/>
      <c r="P22" s="223"/>
      <c r="Q22" s="223"/>
      <c r="R22" s="223"/>
      <c r="S22" s="223"/>
      <c r="T22" s="223"/>
      <c r="U22" s="223"/>
      <c r="V22" s="223"/>
      <c r="W22" s="223"/>
      <c r="X22" s="223"/>
      <c r="Y22" s="221">
        <f t="shared" si="0"/>
        <v>0</v>
      </c>
      <c r="Z22" s="221">
        <f t="shared" si="1"/>
        <v>0</v>
      </c>
      <c r="AA22" s="223"/>
      <c r="AB22" s="223"/>
      <c r="AC22" s="223"/>
      <c r="AD22" s="223"/>
      <c r="AE22" s="223"/>
      <c r="AF22" s="223"/>
      <c r="AG22" s="223"/>
      <c r="AH22" s="223"/>
      <c r="AI22" s="222">
        <f t="shared" si="2"/>
        <v>0</v>
      </c>
      <c r="AJ22" s="222">
        <f t="shared" si="3"/>
        <v>0</v>
      </c>
    </row>
    <row r="23" spans="2:36" s="226" customFormat="1" ht="30" customHeight="1">
      <c r="B23" s="256" t="s">
        <v>440</v>
      </c>
      <c r="C23" s="28" t="s">
        <v>1</v>
      </c>
      <c r="D23" s="28" t="s">
        <v>273</v>
      </c>
      <c r="E23" s="28" t="s">
        <v>325</v>
      </c>
      <c r="F23" s="28" t="s">
        <v>306</v>
      </c>
      <c r="G23" s="224"/>
      <c r="H23" s="224"/>
      <c r="I23" s="224"/>
      <c r="J23" s="223"/>
      <c r="K23" s="225"/>
      <c r="L23" s="223"/>
      <c r="M23" s="223"/>
      <c r="N23" s="223"/>
      <c r="O23" s="223"/>
      <c r="P23" s="223"/>
      <c r="Q23" s="223"/>
      <c r="R23" s="223"/>
      <c r="S23" s="223"/>
      <c r="T23" s="223"/>
      <c r="U23" s="223"/>
      <c r="V23" s="223"/>
      <c r="W23" s="223"/>
      <c r="X23" s="223"/>
      <c r="Y23" s="221">
        <f t="shared" si="0"/>
        <v>0</v>
      </c>
      <c r="Z23" s="221">
        <f t="shared" si="1"/>
        <v>0</v>
      </c>
      <c r="AA23" s="223"/>
      <c r="AB23" s="223"/>
      <c r="AC23" s="223"/>
      <c r="AD23" s="223"/>
      <c r="AE23" s="223"/>
      <c r="AF23" s="223"/>
      <c r="AG23" s="223"/>
      <c r="AH23" s="223"/>
      <c r="AI23" s="222">
        <f t="shared" si="2"/>
        <v>0</v>
      </c>
      <c r="AJ23" s="222">
        <f t="shared" si="3"/>
        <v>0</v>
      </c>
    </row>
    <row r="24" spans="2:36" s="226" customFormat="1" ht="30" customHeight="1">
      <c r="B24" s="256" t="s">
        <v>441</v>
      </c>
      <c r="C24" s="28" t="s">
        <v>1</v>
      </c>
      <c r="D24" s="28" t="s">
        <v>273</v>
      </c>
      <c r="E24" s="28" t="s">
        <v>325</v>
      </c>
      <c r="F24" s="28" t="s">
        <v>306</v>
      </c>
      <c r="G24" s="224"/>
      <c r="H24" s="224"/>
      <c r="I24" s="224"/>
      <c r="J24" s="223"/>
      <c r="K24" s="225"/>
      <c r="L24" s="223"/>
      <c r="M24" s="223"/>
      <c r="N24" s="223"/>
      <c r="O24" s="223"/>
      <c r="P24" s="223"/>
      <c r="Q24" s="223"/>
      <c r="R24" s="223"/>
      <c r="S24" s="223"/>
      <c r="T24" s="223"/>
      <c r="U24" s="223"/>
      <c r="V24" s="223"/>
      <c r="W24" s="223"/>
      <c r="X24" s="223"/>
      <c r="Y24" s="221">
        <f t="shared" si="0"/>
        <v>0</v>
      </c>
      <c r="Z24" s="221">
        <f t="shared" si="1"/>
        <v>0</v>
      </c>
      <c r="AA24" s="223"/>
      <c r="AB24" s="223"/>
      <c r="AC24" s="223"/>
      <c r="AD24" s="223"/>
      <c r="AE24" s="223"/>
      <c r="AF24" s="223"/>
      <c r="AG24" s="223"/>
      <c r="AH24" s="223"/>
      <c r="AI24" s="222">
        <f t="shared" si="2"/>
        <v>0</v>
      </c>
      <c r="AJ24" s="222">
        <f t="shared" si="3"/>
        <v>0</v>
      </c>
    </row>
    <row r="26" spans="2:36" ht="45" customHeight="1">
      <c r="B26" s="257" t="s">
        <v>423</v>
      </c>
      <c r="C26" s="28" t="s">
        <v>1</v>
      </c>
      <c r="D26" s="28" t="s">
        <v>273</v>
      </c>
      <c r="E26" s="28" t="s">
        <v>325</v>
      </c>
      <c r="F26" s="28" t="s">
        <v>306</v>
      </c>
      <c r="G26" s="228" t="s">
        <v>442</v>
      </c>
      <c r="H26" s="16" t="s">
        <v>75</v>
      </c>
      <c r="I26" s="31" t="s">
        <v>76</v>
      </c>
      <c r="J26" s="31" t="s">
        <v>77</v>
      </c>
      <c r="K26" s="16" t="s">
        <v>78</v>
      </c>
      <c r="L26" s="16" t="s">
        <v>78</v>
      </c>
      <c r="M26" s="16" t="s">
        <v>78</v>
      </c>
      <c r="N26" s="16" t="s">
        <v>78</v>
      </c>
      <c r="O26" s="16" t="s">
        <v>78</v>
      </c>
      <c r="P26" s="32" t="s">
        <v>73</v>
      </c>
      <c r="Q26" s="33" t="s">
        <v>6</v>
      </c>
      <c r="S26" s="229"/>
      <c r="T26" s="230"/>
      <c r="U26" s="230"/>
      <c r="V26" s="231"/>
    </row>
    <row r="27" spans="2:36" ht="23.25">
      <c r="B27" s="227" t="s">
        <v>553</v>
      </c>
      <c r="C27" s="284" t="s">
        <v>554</v>
      </c>
      <c r="D27" s="286" t="s">
        <v>555</v>
      </c>
      <c r="E27" s="285" t="s">
        <v>556</v>
      </c>
      <c r="F27" s="287"/>
      <c r="G27" s="287"/>
      <c r="H27" s="227"/>
      <c r="I27" s="287"/>
      <c r="J27" s="287"/>
      <c r="K27" s="287"/>
      <c r="L27" s="287"/>
      <c r="M27" s="287"/>
      <c r="N27" s="287"/>
      <c r="O27" s="287"/>
      <c r="P27" s="287"/>
      <c r="Q27" s="287"/>
      <c r="R27" s="233"/>
      <c r="S27" s="232"/>
      <c r="T27" s="233"/>
      <c r="U27" s="232"/>
      <c r="V27" s="233"/>
    </row>
    <row r="28" spans="2:36" ht="30" customHeight="1">
      <c r="B28" s="256" t="s">
        <v>473</v>
      </c>
      <c r="C28" s="28" t="s">
        <v>1</v>
      </c>
      <c r="D28" s="28" t="s">
        <v>273</v>
      </c>
      <c r="E28" s="28" t="s">
        <v>325</v>
      </c>
      <c r="F28" s="28" t="s">
        <v>306</v>
      </c>
      <c r="G28" s="31">
        <v>0</v>
      </c>
      <c r="H28" s="31">
        <v>0</v>
      </c>
      <c r="I28" s="31">
        <v>0</v>
      </c>
      <c r="J28" s="31">
        <v>0</v>
      </c>
      <c r="K28" s="31">
        <v>0</v>
      </c>
      <c r="L28" s="31">
        <v>0</v>
      </c>
      <c r="M28" s="31">
        <v>0</v>
      </c>
      <c r="N28" s="31">
        <v>0</v>
      </c>
      <c r="O28" s="34">
        <f>SUM(G28:N28)</f>
        <v>0</v>
      </c>
      <c r="P28" s="31">
        <v>0</v>
      </c>
      <c r="Q28" s="31">
        <v>0</v>
      </c>
      <c r="R28" s="234"/>
    </row>
    <row r="29" spans="2:36" ht="30" customHeight="1">
      <c r="B29" s="256" t="s">
        <v>474</v>
      </c>
      <c r="C29" s="28" t="s">
        <v>1</v>
      </c>
      <c r="D29" s="28" t="s">
        <v>273</v>
      </c>
      <c r="E29" s="28" t="s">
        <v>325</v>
      </c>
      <c r="F29" s="28" t="s">
        <v>306</v>
      </c>
      <c r="G29" s="31">
        <v>0</v>
      </c>
      <c r="H29" s="31">
        <v>0</v>
      </c>
      <c r="I29" s="31">
        <v>0</v>
      </c>
      <c r="J29" s="31">
        <v>0</v>
      </c>
      <c r="K29" s="31">
        <v>0</v>
      </c>
      <c r="L29" s="31">
        <v>0</v>
      </c>
      <c r="M29" s="31">
        <v>0</v>
      </c>
      <c r="N29" s="31">
        <v>0</v>
      </c>
      <c r="O29" s="34">
        <f t="shared" ref="O29:O45" si="4">SUM(G29:N29)</f>
        <v>0</v>
      </c>
      <c r="P29" s="31">
        <v>0</v>
      </c>
      <c r="Q29" s="31">
        <v>0</v>
      </c>
    </row>
    <row r="30" spans="2:36" ht="30" customHeight="1">
      <c r="B30" s="256" t="s">
        <v>475</v>
      </c>
      <c r="C30" s="28" t="s">
        <v>1</v>
      </c>
      <c r="D30" s="28" t="s">
        <v>273</v>
      </c>
      <c r="E30" s="28" t="s">
        <v>325</v>
      </c>
      <c r="F30" s="28" t="s">
        <v>306</v>
      </c>
      <c r="G30" s="31">
        <v>0</v>
      </c>
      <c r="H30" s="31">
        <v>0</v>
      </c>
      <c r="I30" s="31">
        <v>0</v>
      </c>
      <c r="J30" s="31">
        <v>0</v>
      </c>
      <c r="K30" s="31">
        <v>0</v>
      </c>
      <c r="L30" s="31">
        <v>0</v>
      </c>
      <c r="M30" s="31">
        <v>0</v>
      </c>
      <c r="N30" s="31">
        <v>0</v>
      </c>
      <c r="O30" s="34">
        <f t="shared" si="4"/>
        <v>0</v>
      </c>
      <c r="P30" s="31">
        <v>0</v>
      </c>
      <c r="Q30" s="31">
        <v>0</v>
      </c>
    </row>
    <row r="31" spans="2:36" ht="30" customHeight="1">
      <c r="B31" s="256" t="s">
        <v>476</v>
      </c>
      <c r="C31" s="28" t="s">
        <v>1</v>
      </c>
      <c r="D31" s="28" t="s">
        <v>273</v>
      </c>
      <c r="E31" s="28" t="s">
        <v>325</v>
      </c>
      <c r="F31" s="28" t="s">
        <v>306</v>
      </c>
      <c r="G31" s="31">
        <v>0</v>
      </c>
      <c r="H31" s="31">
        <v>0</v>
      </c>
      <c r="I31" s="31">
        <v>0</v>
      </c>
      <c r="J31" s="31">
        <v>0</v>
      </c>
      <c r="K31" s="31">
        <v>0</v>
      </c>
      <c r="L31" s="31">
        <v>0</v>
      </c>
      <c r="M31" s="31">
        <v>0</v>
      </c>
      <c r="N31" s="31">
        <v>0</v>
      </c>
      <c r="O31" s="34">
        <f t="shared" si="4"/>
        <v>0</v>
      </c>
      <c r="P31" s="31">
        <v>0</v>
      </c>
      <c r="Q31" s="31">
        <v>0</v>
      </c>
    </row>
    <row r="32" spans="2:36" ht="30" customHeight="1">
      <c r="B32" s="256" t="s">
        <v>477</v>
      </c>
      <c r="C32" s="28" t="s">
        <v>1</v>
      </c>
      <c r="D32" s="28" t="s">
        <v>273</v>
      </c>
      <c r="E32" s="28" t="s">
        <v>325</v>
      </c>
      <c r="F32" s="28" t="s">
        <v>306</v>
      </c>
      <c r="G32" s="31">
        <v>0</v>
      </c>
      <c r="H32" s="31">
        <v>0</v>
      </c>
      <c r="I32" s="31">
        <v>0</v>
      </c>
      <c r="J32" s="31">
        <v>0</v>
      </c>
      <c r="K32" s="31">
        <v>0</v>
      </c>
      <c r="L32" s="31">
        <v>0</v>
      </c>
      <c r="M32" s="31">
        <v>0</v>
      </c>
      <c r="N32" s="31">
        <v>0</v>
      </c>
      <c r="O32" s="34">
        <f t="shared" si="4"/>
        <v>0</v>
      </c>
      <c r="P32" s="31">
        <v>0</v>
      </c>
      <c r="Q32" s="31">
        <v>0</v>
      </c>
    </row>
    <row r="33" spans="2:17" ht="30" customHeight="1">
      <c r="B33" s="256" t="s">
        <v>478</v>
      </c>
      <c r="C33" s="28" t="s">
        <v>1</v>
      </c>
      <c r="D33" s="28" t="s">
        <v>273</v>
      </c>
      <c r="E33" s="28" t="s">
        <v>325</v>
      </c>
      <c r="F33" s="28" t="s">
        <v>306</v>
      </c>
      <c r="G33" s="31">
        <v>0</v>
      </c>
      <c r="H33" s="31">
        <v>0</v>
      </c>
      <c r="I33" s="31">
        <v>0</v>
      </c>
      <c r="J33" s="31">
        <v>0</v>
      </c>
      <c r="K33" s="31">
        <v>0</v>
      </c>
      <c r="L33" s="31">
        <v>0</v>
      </c>
      <c r="M33" s="31">
        <v>0</v>
      </c>
      <c r="N33" s="31">
        <v>0</v>
      </c>
      <c r="O33" s="34">
        <f t="shared" si="4"/>
        <v>0</v>
      </c>
      <c r="P33" s="31">
        <v>0</v>
      </c>
      <c r="Q33" s="31">
        <v>0</v>
      </c>
    </row>
    <row r="34" spans="2:17" ht="30" customHeight="1">
      <c r="B34" s="256" t="s">
        <v>479</v>
      </c>
      <c r="C34" s="28" t="s">
        <v>1</v>
      </c>
      <c r="D34" s="28" t="s">
        <v>273</v>
      </c>
      <c r="E34" s="28" t="s">
        <v>325</v>
      </c>
      <c r="F34" s="28" t="s">
        <v>306</v>
      </c>
      <c r="G34" s="31">
        <v>0</v>
      </c>
      <c r="H34" s="31">
        <v>0</v>
      </c>
      <c r="I34" s="31">
        <v>0</v>
      </c>
      <c r="J34" s="31">
        <v>0</v>
      </c>
      <c r="K34" s="31">
        <v>0</v>
      </c>
      <c r="L34" s="31">
        <v>0</v>
      </c>
      <c r="M34" s="31">
        <v>0</v>
      </c>
      <c r="N34" s="31">
        <v>0</v>
      </c>
      <c r="O34" s="34">
        <f t="shared" si="4"/>
        <v>0</v>
      </c>
      <c r="P34" s="31">
        <v>0</v>
      </c>
      <c r="Q34" s="31">
        <v>0</v>
      </c>
    </row>
    <row r="35" spans="2:17" ht="30" customHeight="1">
      <c r="B35" s="256" t="s">
        <v>480</v>
      </c>
      <c r="C35" s="28" t="s">
        <v>1</v>
      </c>
      <c r="D35" s="28" t="s">
        <v>273</v>
      </c>
      <c r="E35" s="28" t="s">
        <v>325</v>
      </c>
      <c r="F35" s="28" t="s">
        <v>306</v>
      </c>
      <c r="G35" s="31">
        <v>0</v>
      </c>
      <c r="H35" s="31">
        <v>0</v>
      </c>
      <c r="I35" s="31">
        <v>0</v>
      </c>
      <c r="J35" s="31">
        <v>0</v>
      </c>
      <c r="K35" s="31">
        <v>0</v>
      </c>
      <c r="L35" s="31">
        <v>0</v>
      </c>
      <c r="M35" s="31">
        <v>0</v>
      </c>
      <c r="N35" s="31">
        <v>0</v>
      </c>
      <c r="O35" s="34">
        <f t="shared" si="4"/>
        <v>0</v>
      </c>
      <c r="P35" s="31">
        <v>0</v>
      </c>
      <c r="Q35" s="31">
        <v>0</v>
      </c>
    </row>
    <row r="36" spans="2:17" ht="30" customHeight="1">
      <c r="B36" s="256" t="s">
        <v>481</v>
      </c>
      <c r="C36" s="28" t="s">
        <v>1</v>
      </c>
      <c r="D36" s="28" t="s">
        <v>273</v>
      </c>
      <c r="E36" s="28" t="s">
        <v>325</v>
      </c>
      <c r="F36" s="28" t="s">
        <v>306</v>
      </c>
      <c r="G36" s="31">
        <v>0</v>
      </c>
      <c r="H36" s="31">
        <v>0</v>
      </c>
      <c r="I36" s="31">
        <v>0</v>
      </c>
      <c r="J36" s="31">
        <v>0</v>
      </c>
      <c r="K36" s="31">
        <v>0</v>
      </c>
      <c r="L36" s="31">
        <v>0</v>
      </c>
      <c r="M36" s="31">
        <v>0</v>
      </c>
      <c r="N36" s="31">
        <v>0</v>
      </c>
      <c r="O36" s="34">
        <f t="shared" si="4"/>
        <v>0</v>
      </c>
      <c r="P36" s="31">
        <v>0</v>
      </c>
      <c r="Q36" s="31">
        <v>0</v>
      </c>
    </row>
    <row r="37" spans="2:17" ht="30" customHeight="1">
      <c r="B37" s="256" t="s">
        <v>482</v>
      </c>
      <c r="C37" s="28" t="s">
        <v>1</v>
      </c>
      <c r="D37" s="28" t="s">
        <v>273</v>
      </c>
      <c r="E37" s="28" t="s">
        <v>325</v>
      </c>
      <c r="F37" s="28" t="s">
        <v>306</v>
      </c>
      <c r="G37" s="31">
        <v>0</v>
      </c>
      <c r="H37" s="31">
        <v>0</v>
      </c>
      <c r="I37" s="31">
        <v>0</v>
      </c>
      <c r="J37" s="31">
        <v>0</v>
      </c>
      <c r="K37" s="31">
        <v>0</v>
      </c>
      <c r="L37" s="31">
        <v>0</v>
      </c>
      <c r="M37" s="31">
        <v>0</v>
      </c>
      <c r="N37" s="31">
        <v>0</v>
      </c>
      <c r="O37" s="34">
        <f t="shared" si="4"/>
        <v>0</v>
      </c>
      <c r="P37" s="31">
        <v>0</v>
      </c>
      <c r="Q37" s="31">
        <v>0</v>
      </c>
    </row>
    <row r="38" spans="2:17" ht="30" customHeight="1">
      <c r="B38" s="256" t="s">
        <v>483</v>
      </c>
      <c r="C38" s="28" t="s">
        <v>1</v>
      </c>
      <c r="D38" s="28" t="s">
        <v>273</v>
      </c>
      <c r="E38" s="28" t="s">
        <v>325</v>
      </c>
      <c r="F38" s="28" t="s">
        <v>306</v>
      </c>
      <c r="G38" s="31">
        <v>0</v>
      </c>
      <c r="H38" s="31">
        <v>0</v>
      </c>
      <c r="I38" s="31">
        <v>0</v>
      </c>
      <c r="J38" s="31">
        <v>0</v>
      </c>
      <c r="K38" s="31">
        <v>0</v>
      </c>
      <c r="L38" s="31">
        <v>0</v>
      </c>
      <c r="M38" s="31">
        <v>0</v>
      </c>
      <c r="N38" s="31">
        <v>0</v>
      </c>
      <c r="O38" s="34">
        <f t="shared" si="4"/>
        <v>0</v>
      </c>
      <c r="P38" s="31">
        <v>0</v>
      </c>
      <c r="Q38" s="31">
        <v>0</v>
      </c>
    </row>
    <row r="39" spans="2:17" ht="30" customHeight="1">
      <c r="B39" s="256" t="s">
        <v>484</v>
      </c>
      <c r="C39" s="28" t="s">
        <v>1</v>
      </c>
      <c r="D39" s="28" t="s">
        <v>273</v>
      </c>
      <c r="E39" s="28" t="s">
        <v>325</v>
      </c>
      <c r="F39" s="28" t="s">
        <v>306</v>
      </c>
      <c r="G39" s="31">
        <v>0</v>
      </c>
      <c r="H39" s="31">
        <v>0</v>
      </c>
      <c r="I39" s="31">
        <v>0</v>
      </c>
      <c r="J39" s="31">
        <v>0</v>
      </c>
      <c r="K39" s="31">
        <v>0</v>
      </c>
      <c r="L39" s="31">
        <v>0</v>
      </c>
      <c r="M39" s="31">
        <v>0</v>
      </c>
      <c r="N39" s="31">
        <v>0</v>
      </c>
      <c r="O39" s="34">
        <f t="shared" si="4"/>
        <v>0</v>
      </c>
      <c r="P39" s="31">
        <v>0</v>
      </c>
      <c r="Q39" s="31">
        <v>0</v>
      </c>
    </row>
    <row r="40" spans="2:17" ht="30" customHeight="1">
      <c r="B40" s="256" t="s">
        <v>485</v>
      </c>
      <c r="C40" s="28" t="s">
        <v>1</v>
      </c>
      <c r="D40" s="28" t="s">
        <v>273</v>
      </c>
      <c r="E40" s="28" t="s">
        <v>325</v>
      </c>
      <c r="F40" s="28" t="s">
        <v>306</v>
      </c>
      <c r="G40" s="31">
        <v>0</v>
      </c>
      <c r="H40" s="31">
        <v>0</v>
      </c>
      <c r="I40" s="31">
        <v>0</v>
      </c>
      <c r="J40" s="31">
        <v>0</v>
      </c>
      <c r="K40" s="31">
        <v>0</v>
      </c>
      <c r="L40" s="31">
        <v>0</v>
      </c>
      <c r="M40" s="31">
        <v>0</v>
      </c>
      <c r="N40" s="31">
        <v>0</v>
      </c>
      <c r="O40" s="34">
        <f t="shared" si="4"/>
        <v>0</v>
      </c>
      <c r="P40" s="31">
        <v>0</v>
      </c>
      <c r="Q40" s="31">
        <v>0</v>
      </c>
    </row>
    <row r="41" spans="2:17" ht="30" customHeight="1">
      <c r="B41" s="256" t="s">
        <v>486</v>
      </c>
      <c r="C41" s="28" t="s">
        <v>1</v>
      </c>
      <c r="D41" s="28" t="s">
        <v>273</v>
      </c>
      <c r="E41" s="28" t="s">
        <v>325</v>
      </c>
      <c r="F41" s="28" t="s">
        <v>306</v>
      </c>
      <c r="G41" s="31">
        <v>0</v>
      </c>
      <c r="H41" s="31">
        <v>0</v>
      </c>
      <c r="I41" s="31">
        <v>0</v>
      </c>
      <c r="J41" s="31">
        <v>0</v>
      </c>
      <c r="K41" s="31">
        <v>0</v>
      </c>
      <c r="L41" s="31">
        <v>0</v>
      </c>
      <c r="M41" s="31">
        <v>0</v>
      </c>
      <c r="N41" s="31">
        <v>0</v>
      </c>
      <c r="O41" s="34">
        <f t="shared" si="4"/>
        <v>0</v>
      </c>
      <c r="P41" s="31">
        <v>0</v>
      </c>
      <c r="Q41" s="31">
        <v>0</v>
      </c>
    </row>
    <row r="42" spans="2:17" ht="30" customHeight="1">
      <c r="B42" s="256" t="s">
        <v>487</v>
      </c>
      <c r="C42" s="28" t="s">
        <v>1</v>
      </c>
      <c r="D42" s="28" t="s">
        <v>273</v>
      </c>
      <c r="E42" s="28" t="s">
        <v>325</v>
      </c>
      <c r="F42" s="28" t="s">
        <v>306</v>
      </c>
      <c r="G42" s="31">
        <v>0</v>
      </c>
      <c r="H42" s="31">
        <v>0</v>
      </c>
      <c r="I42" s="31">
        <v>0</v>
      </c>
      <c r="J42" s="31">
        <v>0</v>
      </c>
      <c r="K42" s="31">
        <v>0</v>
      </c>
      <c r="L42" s="31">
        <v>0</v>
      </c>
      <c r="M42" s="31">
        <v>0</v>
      </c>
      <c r="N42" s="31">
        <v>0</v>
      </c>
      <c r="O42" s="34">
        <f t="shared" si="4"/>
        <v>0</v>
      </c>
      <c r="P42" s="31">
        <v>0</v>
      </c>
      <c r="Q42" s="31">
        <v>0</v>
      </c>
    </row>
    <row r="43" spans="2:17" ht="30" customHeight="1">
      <c r="B43" s="256" t="s">
        <v>488</v>
      </c>
      <c r="C43" s="28" t="s">
        <v>1</v>
      </c>
      <c r="D43" s="28" t="s">
        <v>273</v>
      </c>
      <c r="E43" s="28" t="s">
        <v>325</v>
      </c>
      <c r="F43" s="28" t="s">
        <v>306</v>
      </c>
      <c r="G43" s="31">
        <v>0</v>
      </c>
      <c r="H43" s="31">
        <v>0</v>
      </c>
      <c r="I43" s="31">
        <v>0</v>
      </c>
      <c r="J43" s="31">
        <v>0</v>
      </c>
      <c r="K43" s="31">
        <v>0</v>
      </c>
      <c r="L43" s="31">
        <v>0</v>
      </c>
      <c r="M43" s="31">
        <v>0</v>
      </c>
      <c r="N43" s="31">
        <v>0</v>
      </c>
      <c r="O43" s="34">
        <f t="shared" si="4"/>
        <v>0</v>
      </c>
      <c r="P43" s="31">
        <v>0</v>
      </c>
      <c r="Q43" s="31">
        <v>0</v>
      </c>
    </row>
    <row r="44" spans="2:17" ht="30" customHeight="1">
      <c r="B44" s="256" t="s">
        <v>489</v>
      </c>
      <c r="C44" s="28" t="s">
        <v>1</v>
      </c>
      <c r="D44" s="28" t="s">
        <v>273</v>
      </c>
      <c r="E44" s="28" t="s">
        <v>325</v>
      </c>
      <c r="F44" s="28" t="s">
        <v>306</v>
      </c>
      <c r="G44" s="31">
        <v>0</v>
      </c>
      <c r="H44" s="31">
        <v>0</v>
      </c>
      <c r="I44" s="31">
        <v>0</v>
      </c>
      <c r="J44" s="31">
        <v>0</v>
      </c>
      <c r="K44" s="31">
        <v>0</v>
      </c>
      <c r="L44" s="31">
        <v>0</v>
      </c>
      <c r="M44" s="31">
        <v>0</v>
      </c>
      <c r="N44" s="31">
        <v>0</v>
      </c>
      <c r="O44" s="34">
        <f t="shared" si="4"/>
        <v>0</v>
      </c>
      <c r="P44" s="31">
        <v>0</v>
      </c>
      <c r="Q44" s="31">
        <v>0</v>
      </c>
    </row>
    <row r="45" spans="2:17" ht="30" customHeight="1">
      <c r="B45" s="256" t="s">
        <v>490</v>
      </c>
      <c r="C45" s="28" t="s">
        <v>1</v>
      </c>
      <c r="D45" s="28" t="s">
        <v>273</v>
      </c>
      <c r="E45" s="28" t="s">
        <v>325</v>
      </c>
      <c r="F45" s="28" t="s">
        <v>306</v>
      </c>
      <c r="G45" s="31">
        <v>0</v>
      </c>
      <c r="H45" s="31">
        <v>0</v>
      </c>
      <c r="I45" s="31">
        <v>0</v>
      </c>
      <c r="J45" s="31">
        <v>0</v>
      </c>
      <c r="K45" s="31">
        <v>0</v>
      </c>
      <c r="L45" s="31">
        <v>0</v>
      </c>
      <c r="M45" s="31">
        <v>0</v>
      </c>
      <c r="N45" s="31">
        <v>0</v>
      </c>
      <c r="O45" s="34">
        <f t="shared" si="4"/>
        <v>0</v>
      </c>
      <c r="P45" s="31">
        <v>0</v>
      </c>
      <c r="Q45" s="31">
        <v>0</v>
      </c>
    </row>
  </sheetData>
  <mergeCells count="3">
    <mergeCell ref="B1:AJ1"/>
    <mergeCell ref="B2:AJ2"/>
    <mergeCell ref="B3:AJ3"/>
  </mergeCells>
  <pageMargins left="0.17" right="0.16" top="0.51181102362204722" bottom="0.74803149606299213" header="0.31496062992125984" footer="0.31496062992125984"/>
  <pageSetup paperSize="9" scale="90" orientation="landscape" horizontalDpi="4294967294" r:id="rId1"/>
</worksheet>
</file>

<file path=xl/worksheets/sheet9.xml><?xml version="1.0" encoding="utf-8"?>
<worksheet xmlns="http://schemas.openxmlformats.org/spreadsheetml/2006/main" xmlns:r="http://schemas.openxmlformats.org/officeDocument/2006/relationships">
  <dimension ref="B1:AD80"/>
  <sheetViews>
    <sheetView zoomScale="90" zoomScaleNormal="90" workbookViewId="0">
      <pane ySplit="1" topLeftCell="A2" activePane="bottomLeft" state="frozen"/>
      <selection pane="bottomLeft" activeCell="P34" sqref="P34"/>
    </sheetView>
  </sheetViews>
  <sheetFormatPr defaultRowHeight="15.75"/>
  <cols>
    <col min="1" max="1" width="3.5703125" style="57" customWidth="1"/>
    <col min="2" max="2" width="12.28515625" style="57" customWidth="1"/>
    <col min="3" max="3" width="14.85546875" style="68" customWidth="1"/>
    <col min="4" max="4" width="16.42578125" style="68" customWidth="1"/>
    <col min="5" max="5" width="16.7109375" style="68" customWidth="1"/>
    <col min="6" max="6" width="13.5703125" style="68" customWidth="1"/>
    <col min="7" max="7" width="17" style="68" customWidth="1"/>
    <col min="8" max="8" width="7.85546875" style="68" customWidth="1"/>
    <col min="9" max="9" width="8.42578125" style="68" customWidth="1"/>
    <col min="10" max="10" width="10" style="68" bestFit="1" customWidth="1"/>
    <col min="11" max="11" width="9.5703125" style="68" customWidth="1"/>
    <col min="12" max="30" width="9.140625" style="68"/>
    <col min="31" max="16384" width="9.140625" style="57"/>
  </cols>
  <sheetData>
    <row r="1" spans="2:20" s="50" customFormat="1" ht="35.25">
      <c r="B1" s="51"/>
      <c r="C1" s="51"/>
      <c r="D1" s="29" t="s">
        <v>101</v>
      </c>
      <c r="E1" s="51"/>
      <c r="F1" s="51"/>
      <c r="G1" s="51"/>
      <c r="I1" s="334" t="s">
        <v>109</v>
      </c>
      <c r="J1" s="334"/>
      <c r="K1" s="334"/>
      <c r="L1" s="334"/>
      <c r="M1" s="334"/>
      <c r="N1" s="334"/>
    </row>
    <row r="2" spans="2:20" s="50" customFormat="1" ht="19.5" customHeight="1">
      <c r="B2" s="338" t="s">
        <v>110</v>
      </c>
      <c r="C2" s="338"/>
      <c r="D2" s="338"/>
      <c r="E2" s="338"/>
      <c r="F2" s="338"/>
      <c r="G2" s="338"/>
      <c r="H2" s="338"/>
      <c r="I2" s="338"/>
      <c r="J2" s="338"/>
      <c r="K2" s="338"/>
      <c r="L2" s="338"/>
      <c r="M2" s="338"/>
      <c r="N2" s="338"/>
      <c r="O2" s="338"/>
      <c r="P2" s="338"/>
      <c r="Q2" s="338"/>
      <c r="R2" s="338"/>
      <c r="S2" s="338"/>
      <c r="T2" s="338"/>
    </row>
    <row r="3" spans="2:20" s="52" customFormat="1" ht="17.25" customHeight="1">
      <c r="B3" s="336" t="s">
        <v>112</v>
      </c>
      <c r="C3" s="336"/>
      <c r="D3" s="336"/>
      <c r="E3" s="336"/>
      <c r="F3" s="337" t="s">
        <v>113</v>
      </c>
      <c r="G3" s="337"/>
      <c r="H3" s="335" t="s">
        <v>111</v>
      </c>
      <c r="I3" s="335"/>
    </row>
    <row r="4" spans="2:20" s="53" customFormat="1" ht="32.25" customHeight="1">
      <c r="B4" s="77" t="s">
        <v>114</v>
      </c>
      <c r="C4" s="332" t="s">
        <v>112</v>
      </c>
      <c r="D4" s="332"/>
      <c r="E4" s="77" t="s">
        <v>115</v>
      </c>
      <c r="F4" s="332" t="s">
        <v>116</v>
      </c>
      <c r="G4" s="332"/>
    </row>
    <row r="5" spans="2:20" s="50" customFormat="1">
      <c r="B5" s="76" t="s">
        <v>117</v>
      </c>
      <c r="C5" s="333" t="s">
        <v>118</v>
      </c>
      <c r="D5" s="333"/>
      <c r="E5" s="76" t="s">
        <v>119</v>
      </c>
      <c r="F5" s="333" t="s">
        <v>120</v>
      </c>
      <c r="G5" s="333"/>
    </row>
    <row r="6" spans="2:20" s="50" customFormat="1" ht="15">
      <c r="B6" s="54">
        <v>1</v>
      </c>
      <c r="C6" s="54" t="s">
        <v>213</v>
      </c>
      <c r="D6" s="54" t="s">
        <v>121</v>
      </c>
      <c r="E6" s="54">
        <v>1300</v>
      </c>
      <c r="F6" s="54" t="s">
        <v>122</v>
      </c>
      <c r="G6" s="54" t="s">
        <v>123</v>
      </c>
    </row>
    <row r="7" spans="2:20" s="50" customFormat="1" ht="15">
      <c r="B7" s="54">
        <v>2</v>
      </c>
      <c r="C7" s="54" t="s">
        <v>213</v>
      </c>
      <c r="D7" s="54" t="s">
        <v>121</v>
      </c>
      <c r="E7" s="54">
        <v>1400</v>
      </c>
      <c r="F7" s="54" t="s">
        <v>124</v>
      </c>
      <c r="G7" s="54" t="s">
        <v>125</v>
      </c>
    </row>
    <row r="8" spans="2:20" s="50" customFormat="1" ht="15">
      <c r="B8" s="54">
        <v>3</v>
      </c>
      <c r="C8" s="54" t="s">
        <v>213</v>
      </c>
      <c r="D8" s="54" t="s">
        <v>121</v>
      </c>
      <c r="E8" s="54">
        <v>1650</v>
      </c>
      <c r="F8" s="54" t="s">
        <v>126</v>
      </c>
      <c r="G8" s="54" t="s">
        <v>127</v>
      </c>
    </row>
    <row r="9" spans="2:20" s="50" customFormat="1" ht="15">
      <c r="B9" s="54">
        <v>4</v>
      </c>
      <c r="C9" s="54" t="s">
        <v>128</v>
      </c>
      <c r="D9" s="54" t="s">
        <v>129</v>
      </c>
      <c r="E9" s="54">
        <v>1800</v>
      </c>
      <c r="F9" s="54" t="s">
        <v>130</v>
      </c>
      <c r="G9" s="54" t="s">
        <v>131</v>
      </c>
    </row>
    <row r="10" spans="2:20" s="50" customFormat="1" ht="15">
      <c r="B10" s="54">
        <v>5</v>
      </c>
      <c r="C10" s="54" t="s">
        <v>128</v>
      </c>
      <c r="D10" s="54" t="s">
        <v>129</v>
      </c>
      <c r="E10" s="54">
        <v>1900</v>
      </c>
      <c r="F10" s="54" t="s">
        <v>132</v>
      </c>
      <c r="G10" s="54" t="s">
        <v>133</v>
      </c>
    </row>
    <row r="11" spans="2:20" s="50" customFormat="1" ht="15">
      <c r="B11" s="54">
        <v>6</v>
      </c>
      <c r="C11" s="54" t="s">
        <v>128</v>
      </c>
      <c r="D11" s="54" t="s">
        <v>129</v>
      </c>
      <c r="E11" s="54">
        <v>2100</v>
      </c>
      <c r="F11" s="54" t="s">
        <v>134</v>
      </c>
      <c r="G11" s="54" t="s">
        <v>135</v>
      </c>
    </row>
    <row r="12" spans="2:20" s="50" customFormat="1" ht="15">
      <c r="B12" s="54">
        <v>7</v>
      </c>
      <c r="C12" s="54" t="s">
        <v>128</v>
      </c>
      <c r="D12" s="54" t="s">
        <v>129</v>
      </c>
      <c r="E12" s="54">
        <v>2300</v>
      </c>
      <c r="F12" s="54" t="s">
        <v>136</v>
      </c>
      <c r="G12" s="54" t="s">
        <v>137</v>
      </c>
    </row>
    <row r="13" spans="2:20" s="50" customFormat="1" ht="15">
      <c r="B13" s="54">
        <v>8</v>
      </c>
      <c r="C13" s="54" t="s">
        <v>128</v>
      </c>
      <c r="D13" s="54" t="s">
        <v>129</v>
      </c>
      <c r="E13" s="54">
        <v>2400</v>
      </c>
      <c r="F13" s="54" t="s">
        <v>138</v>
      </c>
      <c r="G13" s="54" t="s">
        <v>139</v>
      </c>
    </row>
    <row r="14" spans="2:20" s="50" customFormat="1" ht="15">
      <c r="B14" s="54">
        <v>9</v>
      </c>
      <c r="C14" s="54" t="s">
        <v>128</v>
      </c>
      <c r="D14" s="54" t="s">
        <v>129</v>
      </c>
      <c r="E14" s="54">
        <v>2800</v>
      </c>
      <c r="F14" s="54" t="s">
        <v>140</v>
      </c>
      <c r="G14" s="54" t="s">
        <v>141</v>
      </c>
    </row>
    <row r="15" spans="2:20" s="50" customFormat="1" ht="15">
      <c r="B15" s="54">
        <v>10</v>
      </c>
      <c r="C15" s="54" t="s">
        <v>142</v>
      </c>
      <c r="D15" s="54" t="s">
        <v>143</v>
      </c>
      <c r="E15" s="54">
        <v>4200</v>
      </c>
      <c r="F15" s="54" t="s">
        <v>144</v>
      </c>
      <c r="G15" s="54" t="s">
        <v>145</v>
      </c>
    </row>
    <row r="16" spans="2:20" s="50" customFormat="1" ht="15">
      <c r="B16" s="54">
        <v>11</v>
      </c>
      <c r="C16" s="54" t="s">
        <v>142</v>
      </c>
      <c r="D16" s="54" t="s">
        <v>143</v>
      </c>
      <c r="E16" s="54">
        <v>4210</v>
      </c>
      <c r="F16" s="54" t="s">
        <v>146</v>
      </c>
      <c r="G16" s="54" t="s">
        <v>147</v>
      </c>
    </row>
    <row r="17" spans="2:7" s="50" customFormat="1" ht="15">
      <c r="B17" s="54">
        <v>12</v>
      </c>
      <c r="C17" s="54" t="s">
        <v>142</v>
      </c>
      <c r="D17" s="54" t="s">
        <v>143</v>
      </c>
      <c r="E17" s="54">
        <v>4220</v>
      </c>
      <c r="F17" s="54" t="s">
        <v>148</v>
      </c>
      <c r="G17" s="54" t="s">
        <v>149</v>
      </c>
    </row>
    <row r="18" spans="2:7" s="50" customFormat="1" ht="15">
      <c r="B18" s="54">
        <v>13</v>
      </c>
      <c r="C18" s="54" t="s">
        <v>142</v>
      </c>
      <c r="D18" s="54" t="s">
        <v>143</v>
      </c>
      <c r="E18" s="54">
        <v>4240</v>
      </c>
      <c r="F18" s="54" t="s">
        <v>150</v>
      </c>
      <c r="G18" s="54" t="s">
        <v>151</v>
      </c>
    </row>
    <row r="19" spans="2:7" s="50" customFormat="1" ht="15">
      <c r="B19" s="54">
        <v>14</v>
      </c>
      <c r="C19" s="54" t="s">
        <v>142</v>
      </c>
      <c r="D19" s="54" t="s">
        <v>143</v>
      </c>
      <c r="E19" s="54">
        <v>4260</v>
      </c>
      <c r="F19" s="54" t="s">
        <v>152</v>
      </c>
      <c r="G19" s="54" t="s">
        <v>153</v>
      </c>
    </row>
    <row r="20" spans="2:7" s="50" customFormat="1" ht="15">
      <c r="B20" s="54">
        <v>15</v>
      </c>
      <c r="C20" s="54" t="s">
        <v>142</v>
      </c>
      <c r="D20" s="54" t="s">
        <v>143</v>
      </c>
      <c r="E20" s="54">
        <v>4280</v>
      </c>
      <c r="F20" s="54" t="s">
        <v>154</v>
      </c>
      <c r="G20" s="54" t="s">
        <v>155</v>
      </c>
    </row>
    <row r="21" spans="2:7" s="50" customFormat="1" ht="15">
      <c r="B21" s="54">
        <v>16</v>
      </c>
      <c r="C21" s="54" t="s">
        <v>142</v>
      </c>
      <c r="D21" s="54" t="s">
        <v>143</v>
      </c>
      <c r="E21" s="54">
        <v>4300</v>
      </c>
      <c r="F21" s="54" t="s">
        <v>156</v>
      </c>
      <c r="G21" s="54" t="s">
        <v>157</v>
      </c>
    </row>
    <row r="22" spans="2:7" s="50" customFormat="1" ht="15">
      <c r="B22" s="54">
        <v>17</v>
      </c>
      <c r="C22" s="54" t="s">
        <v>142</v>
      </c>
      <c r="D22" s="54" t="s">
        <v>143</v>
      </c>
      <c r="E22" s="54">
        <v>4400</v>
      </c>
      <c r="F22" s="54" t="s">
        <v>158</v>
      </c>
      <c r="G22" s="54" t="s">
        <v>159</v>
      </c>
    </row>
    <row r="23" spans="2:7" s="50" customFormat="1" ht="15">
      <c r="B23" s="54">
        <v>18</v>
      </c>
      <c r="C23" s="54" t="s">
        <v>142</v>
      </c>
      <c r="D23" s="54" t="s">
        <v>143</v>
      </c>
      <c r="E23" s="54">
        <v>4600</v>
      </c>
      <c r="F23" s="54" t="s">
        <v>160</v>
      </c>
      <c r="G23" s="54" t="s">
        <v>161</v>
      </c>
    </row>
    <row r="24" spans="2:7" s="50" customFormat="1" ht="15">
      <c r="B24" s="54">
        <v>19</v>
      </c>
      <c r="C24" s="54" t="s">
        <v>142</v>
      </c>
      <c r="D24" s="54" t="s">
        <v>143</v>
      </c>
      <c r="E24" s="54">
        <v>4800</v>
      </c>
      <c r="F24" s="54" t="s">
        <v>162</v>
      </c>
      <c r="G24" s="54" t="s">
        <v>163</v>
      </c>
    </row>
    <row r="25" spans="2:7" s="50" customFormat="1" ht="15">
      <c r="B25" s="54">
        <v>20</v>
      </c>
      <c r="C25" s="54" t="s">
        <v>142</v>
      </c>
      <c r="D25" s="54" t="s">
        <v>143</v>
      </c>
      <c r="E25" s="54">
        <v>5200</v>
      </c>
      <c r="F25" s="54" t="s">
        <v>164</v>
      </c>
      <c r="G25" s="54" t="s">
        <v>165</v>
      </c>
    </row>
    <row r="26" spans="2:7" s="50" customFormat="1" ht="15">
      <c r="B26" s="54">
        <v>21</v>
      </c>
      <c r="C26" s="54" t="s">
        <v>142</v>
      </c>
      <c r="D26" s="54" t="s">
        <v>143</v>
      </c>
      <c r="E26" s="54">
        <v>5400</v>
      </c>
      <c r="F26" s="54" t="s">
        <v>166</v>
      </c>
      <c r="G26" s="54" t="s">
        <v>167</v>
      </c>
    </row>
    <row r="27" spans="2:7" s="50" customFormat="1" ht="15">
      <c r="B27" s="54">
        <v>22</v>
      </c>
      <c r="C27" s="54" t="s">
        <v>168</v>
      </c>
      <c r="D27" s="54" t="s">
        <v>169</v>
      </c>
      <c r="E27" s="54">
        <v>5600</v>
      </c>
      <c r="F27" s="54" t="s">
        <v>170</v>
      </c>
      <c r="G27" s="54" t="s">
        <v>171</v>
      </c>
    </row>
    <row r="28" spans="2:7" s="50" customFormat="1" ht="15">
      <c r="B28" s="54">
        <v>23</v>
      </c>
      <c r="C28" s="54" t="s">
        <v>168</v>
      </c>
      <c r="D28" s="54" t="s">
        <v>169</v>
      </c>
      <c r="E28" s="54">
        <v>6600</v>
      </c>
      <c r="F28" s="54" t="s">
        <v>172</v>
      </c>
      <c r="G28" s="54" t="s">
        <v>173</v>
      </c>
    </row>
    <row r="29" spans="2:7" s="50" customFormat="1" ht="15">
      <c r="B29" s="54">
        <v>24</v>
      </c>
      <c r="C29" s="54" t="s">
        <v>168</v>
      </c>
      <c r="D29" s="54" t="s">
        <v>169</v>
      </c>
      <c r="E29" s="54">
        <v>7600</v>
      </c>
      <c r="F29" s="54" t="s">
        <v>174</v>
      </c>
      <c r="G29" s="54" t="s">
        <v>175</v>
      </c>
    </row>
    <row r="30" spans="2:7" s="50" customFormat="1" ht="15">
      <c r="B30" s="54">
        <v>25</v>
      </c>
      <c r="C30" s="54" t="s">
        <v>176</v>
      </c>
      <c r="D30" s="54" t="s">
        <v>177</v>
      </c>
      <c r="E30" s="54">
        <v>8700</v>
      </c>
      <c r="F30" s="54" t="s">
        <v>178</v>
      </c>
      <c r="G30" s="54" t="s">
        <v>179</v>
      </c>
    </row>
    <row r="31" spans="2:7" s="50" customFormat="1" ht="15">
      <c r="B31" s="54">
        <v>26</v>
      </c>
      <c r="C31" s="54" t="s">
        <v>168</v>
      </c>
      <c r="D31" s="54" t="s">
        <v>177</v>
      </c>
      <c r="E31" s="54">
        <v>8900</v>
      </c>
      <c r="F31" s="54" t="s">
        <v>180</v>
      </c>
      <c r="G31" s="54" t="s">
        <v>181</v>
      </c>
    </row>
    <row r="32" spans="2:7" s="50" customFormat="1" ht="15">
      <c r="B32" s="54">
        <v>27</v>
      </c>
      <c r="C32" s="54" t="s">
        <v>176</v>
      </c>
      <c r="D32" s="54" t="s">
        <v>177</v>
      </c>
      <c r="E32" s="54">
        <v>10000</v>
      </c>
      <c r="F32" s="54" t="s">
        <v>182</v>
      </c>
      <c r="G32" s="54" t="s">
        <v>183</v>
      </c>
    </row>
    <row r="33" spans="2:30" s="50" customFormat="1" ht="15">
      <c r="B33" s="54">
        <v>28</v>
      </c>
      <c r="C33" s="55"/>
      <c r="D33" s="54" t="s">
        <v>184</v>
      </c>
      <c r="E33" s="54"/>
      <c r="F33" s="54" t="s">
        <v>185</v>
      </c>
      <c r="G33" s="54" t="s">
        <v>186</v>
      </c>
    </row>
    <row r="34" spans="2:30" s="50" customFormat="1" ht="15">
      <c r="B34" s="54">
        <v>29</v>
      </c>
      <c r="C34" s="55"/>
      <c r="D34" s="54" t="s">
        <v>187</v>
      </c>
      <c r="E34" s="54"/>
      <c r="F34" s="54" t="s">
        <v>188</v>
      </c>
      <c r="G34" s="54" t="s">
        <v>189</v>
      </c>
    </row>
    <row r="35" spans="2:30" s="50" customFormat="1" ht="15">
      <c r="B35" s="54">
        <v>30</v>
      </c>
      <c r="C35" s="55"/>
      <c r="D35" s="56" t="s">
        <v>190</v>
      </c>
      <c r="E35" s="54"/>
      <c r="F35" s="54" t="s">
        <v>191</v>
      </c>
      <c r="G35" s="56" t="s">
        <v>192</v>
      </c>
    </row>
    <row r="36" spans="2:30" s="50" customFormat="1" ht="15">
      <c r="B36" s="51"/>
      <c r="C36" s="51"/>
      <c r="D36" s="51"/>
      <c r="E36" s="51"/>
      <c r="F36" s="51"/>
      <c r="G36" s="51"/>
    </row>
    <row r="37" spans="2:30">
      <c r="B37" s="62" t="s">
        <v>206</v>
      </c>
      <c r="C37" s="339" t="s">
        <v>193</v>
      </c>
      <c r="D37" s="339"/>
      <c r="E37" s="339"/>
      <c r="F37" s="339" t="s">
        <v>194</v>
      </c>
      <c r="G37" s="339"/>
      <c r="H37" s="339"/>
      <c r="I37" s="339"/>
      <c r="J37" s="339"/>
      <c r="K37" s="339"/>
      <c r="L37" s="339" t="s">
        <v>195</v>
      </c>
      <c r="M37" s="339"/>
      <c r="N37" s="339"/>
      <c r="O37" s="339"/>
      <c r="P37" s="339"/>
      <c r="Q37" s="339"/>
      <c r="R37" s="339"/>
      <c r="S37" s="339"/>
      <c r="T37" s="339"/>
      <c r="U37" s="339"/>
      <c r="V37" s="339" t="s">
        <v>196</v>
      </c>
      <c r="W37" s="339"/>
      <c r="X37" s="339"/>
      <c r="Y37" s="339" t="s">
        <v>197</v>
      </c>
      <c r="Z37" s="339"/>
      <c r="AA37" s="339"/>
      <c r="AB37" s="59">
        <v>67000</v>
      </c>
      <c r="AC37" s="59">
        <v>75500</v>
      </c>
      <c r="AD37" s="59">
        <v>80000</v>
      </c>
    </row>
    <row r="38" spans="2:30">
      <c r="B38" s="62" t="s">
        <v>207</v>
      </c>
      <c r="C38" s="59">
        <v>1300</v>
      </c>
      <c r="D38" s="59">
        <v>1400</v>
      </c>
      <c r="E38" s="59">
        <v>1650</v>
      </c>
      <c r="F38" s="59">
        <v>1800</v>
      </c>
      <c r="G38" s="59">
        <v>1900</v>
      </c>
      <c r="H38" s="59">
        <v>2100</v>
      </c>
      <c r="I38" s="59">
        <v>2300</v>
      </c>
      <c r="J38" s="59">
        <v>2400</v>
      </c>
      <c r="K38" s="59">
        <v>2800</v>
      </c>
      <c r="L38" s="59">
        <v>4200</v>
      </c>
      <c r="M38" s="59">
        <v>4210</v>
      </c>
      <c r="N38" s="59">
        <v>4220</v>
      </c>
      <c r="O38" s="59">
        <v>4280</v>
      </c>
      <c r="P38" s="90">
        <v>4300</v>
      </c>
      <c r="Q38" s="90">
        <v>4400</v>
      </c>
      <c r="R38" s="90">
        <v>4600</v>
      </c>
      <c r="S38" s="90">
        <v>4800</v>
      </c>
      <c r="T38" s="59">
        <v>5200</v>
      </c>
      <c r="U38" s="59">
        <v>5400</v>
      </c>
      <c r="V38" s="59">
        <v>5600</v>
      </c>
      <c r="W38" s="59">
        <v>6600</v>
      </c>
      <c r="X38" s="59">
        <v>7600</v>
      </c>
      <c r="Y38" s="59">
        <v>8700</v>
      </c>
      <c r="Z38" s="59">
        <v>8900</v>
      </c>
      <c r="AA38" s="59">
        <v>10000</v>
      </c>
      <c r="AB38" s="59">
        <v>79000</v>
      </c>
      <c r="AC38" s="59">
        <v>-80000</v>
      </c>
      <c r="AD38" s="59"/>
    </row>
    <row r="39" spans="2:30" ht="15.75" customHeight="1">
      <c r="B39" s="62" t="s">
        <v>208</v>
      </c>
      <c r="C39" s="59" t="s">
        <v>198</v>
      </c>
      <c r="D39" s="59" t="s">
        <v>199</v>
      </c>
      <c r="E39" s="59" t="s">
        <v>209</v>
      </c>
      <c r="F39" s="59">
        <v>1</v>
      </c>
      <c r="G39" s="59">
        <v>2</v>
      </c>
      <c r="H39" s="59">
        <v>3</v>
      </c>
      <c r="I39" s="59">
        <v>4</v>
      </c>
      <c r="J39" s="59">
        <v>4</v>
      </c>
      <c r="K39" s="59">
        <v>5</v>
      </c>
      <c r="L39" s="59">
        <v>6</v>
      </c>
      <c r="M39" s="59" t="s">
        <v>200</v>
      </c>
      <c r="N39" s="59" t="s">
        <v>201</v>
      </c>
      <c r="O39" s="59" t="s">
        <v>202</v>
      </c>
      <c r="P39" s="88" t="s">
        <v>211</v>
      </c>
      <c r="Q39" s="88" t="s">
        <v>212</v>
      </c>
      <c r="R39" s="88">
        <v>7</v>
      </c>
      <c r="S39" s="88">
        <v>8</v>
      </c>
      <c r="T39" s="59" t="s">
        <v>203</v>
      </c>
      <c r="U39" s="59">
        <v>9</v>
      </c>
      <c r="V39" s="59">
        <v>10</v>
      </c>
      <c r="W39" s="59">
        <v>11</v>
      </c>
      <c r="X39" s="59">
        <v>12</v>
      </c>
      <c r="Y39" s="59">
        <v>13</v>
      </c>
      <c r="Z39" s="59" t="s">
        <v>204</v>
      </c>
      <c r="AA39" s="59">
        <v>14</v>
      </c>
      <c r="AB39" s="59">
        <v>15</v>
      </c>
      <c r="AC39" s="59">
        <v>16</v>
      </c>
      <c r="AD39" s="59">
        <v>17</v>
      </c>
    </row>
    <row r="40" spans="2:30" ht="35.25" customHeight="1">
      <c r="B40" s="67" t="s">
        <v>210</v>
      </c>
      <c r="C40" s="66" t="s">
        <v>123</v>
      </c>
      <c r="D40" s="66" t="s">
        <v>125</v>
      </c>
      <c r="E40" s="66" t="s">
        <v>127</v>
      </c>
      <c r="F40" s="66" t="s">
        <v>131</v>
      </c>
      <c r="G40" s="66" t="s">
        <v>133</v>
      </c>
      <c r="H40" s="74" t="s">
        <v>135</v>
      </c>
      <c r="I40" s="74" t="s">
        <v>137</v>
      </c>
      <c r="J40" s="66" t="s">
        <v>139</v>
      </c>
      <c r="K40" s="66" t="s">
        <v>141</v>
      </c>
      <c r="L40" s="66" t="s">
        <v>145</v>
      </c>
      <c r="M40" s="66" t="s">
        <v>147</v>
      </c>
      <c r="N40" s="66" t="s">
        <v>149</v>
      </c>
      <c r="O40" s="66" t="s">
        <v>155</v>
      </c>
      <c r="P40" s="74" t="s">
        <v>157</v>
      </c>
      <c r="Q40" s="74" t="s">
        <v>159</v>
      </c>
      <c r="R40" s="74" t="s">
        <v>161</v>
      </c>
      <c r="S40" s="74" t="s">
        <v>163</v>
      </c>
      <c r="T40" s="66" t="s">
        <v>165</v>
      </c>
      <c r="U40" s="66" t="s">
        <v>167</v>
      </c>
      <c r="V40" s="66" t="s">
        <v>171</v>
      </c>
      <c r="W40" s="66" t="s">
        <v>205</v>
      </c>
      <c r="X40" s="74" t="s">
        <v>175</v>
      </c>
      <c r="Y40" s="74" t="s">
        <v>179</v>
      </c>
      <c r="Z40" s="74" t="s">
        <v>181</v>
      </c>
      <c r="AA40" s="74" t="s">
        <v>183</v>
      </c>
      <c r="AB40" s="74" t="s">
        <v>186</v>
      </c>
      <c r="AC40" s="74" t="s">
        <v>189</v>
      </c>
      <c r="AD40" s="75" t="s">
        <v>192</v>
      </c>
    </row>
    <row r="41" spans="2:30">
      <c r="B41" s="69">
        <v>1</v>
      </c>
      <c r="C41" s="60">
        <v>14800</v>
      </c>
      <c r="D41" s="60">
        <v>15900</v>
      </c>
      <c r="E41" s="60">
        <v>16900</v>
      </c>
      <c r="F41" s="60">
        <v>18000</v>
      </c>
      <c r="G41" s="60">
        <v>19900</v>
      </c>
      <c r="H41" s="60">
        <v>25300</v>
      </c>
      <c r="I41" s="60">
        <v>25400</v>
      </c>
      <c r="J41" s="60">
        <v>25500</v>
      </c>
      <c r="K41" s="60">
        <v>29200</v>
      </c>
      <c r="L41" s="60">
        <v>35400</v>
      </c>
      <c r="M41" s="60">
        <v>35500</v>
      </c>
      <c r="N41" s="60">
        <v>35600</v>
      </c>
      <c r="O41" s="60">
        <v>35900</v>
      </c>
      <c r="P41" s="60">
        <v>40800</v>
      </c>
      <c r="Q41" s="60">
        <v>42300</v>
      </c>
      <c r="R41" s="60">
        <v>44900</v>
      </c>
      <c r="S41" s="60">
        <v>47600</v>
      </c>
      <c r="T41" s="60">
        <v>50700</v>
      </c>
      <c r="U41" s="60">
        <v>52700</v>
      </c>
      <c r="V41" s="60">
        <v>56600</v>
      </c>
      <c r="W41" s="60">
        <v>67700</v>
      </c>
      <c r="X41" s="60">
        <v>78800</v>
      </c>
      <c r="Y41" s="60">
        <v>123100</v>
      </c>
      <c r="Z41" s="60">
        <v>131100</v>
      </c>
      <c r="AA41" s="60">
        <v>144200</v>
      </c>
      <c r="AB41" s="61">
        <v>182200</v>
      </c>
      <c r="AC41" s="61">
        <v>205400</v>
      </c>
      <c r="AD41" s="61">
        <v>225000</v>
      </c>
    </row>
    <row r="42" spans="2:30">
      <c r="B42" s="69">
        <v>2</v>
      </c>
      <c r="C42" s="60">
        <f t="shared" ref="C42:AC55" si="0">ROUND(C41+INT((C41)*3/100+0.5),-2)</f>
        <v>15200</v>
      </c>
      <c r="D42" s="60">
        <f t="shared" ref="D42:D55" si="1">ROUND(D41+INT((D41)*3/100+0.5),-2)</f>
        <v>16400</v>
      </c>
      <c r="E42" s="60">
        <f t="shared" si="0"/>
        <v>17400</v>
      </c>
      <c r="F42" s="60">
        <f t="shared" si="0"/>
        <v>18500</v>
      </c>
      <c r="G42" s="60">
        <f t="shared" si="0"/>
        <v>20500</v>
      </c>
      <c r="H42" s="60">
        <f t="shared" ref="H42:I55" si="2">ROUND(H41+INT((H41)*3/100+0.5),-2)</f>
        <v>26100</v>
      </c>
      <c r="I42" s="60">
        <f t="shared" si="2"/>
        <v>26200</v>
      </c>
      <c r="J42" s="60">
        <f t="shared" si="0"/>
        <v>26300</v>
      </c>
      <c r="K42" s="60">
        <f t="shared" si="0"/>
        <v>30100</v>
      </c>
      <c r="L42" s="60">
        <f t="shared" si="0"/>
        <v>36500</v>
      </c>
      <c r="M42" s="60">
        <f t="shared" si="0"/>
        <v>36600</v>
      </c>
      <c r="N42" s="60">
        <f t="shared" si="0"/>
        <v>36700</v>
      </c>
      <c r="O42" s="60">
        <f t="shared" si="0"/>
        <v>37000</v>
      </c>
      <c r="P42" s="60">
        <f t="shared" ref="P42:S55" si="3">ROUND(P41+INT((P41)*3/100+0.5),-2)</f>
        <v>42000</v>
      </c>
      <c r="Q42" s="60">
        <f t="shared" si="3"/>
        <v>43600</v>
      </c>
      <c r="R42" s="60">
        <f t="shared" si="3"/>
        <v>46200</v>
      </c>
      <c r="S42" s="60">
        <f t="shared" si="3"/>
        <v>49000</v>
      </c>
      <c r="T42" s="60">
        <f t="shared" si="0"/>
        <v>52200</v>
      </c>
      <c r="U42" s="60">
        <f t="shared" si="0"/>
        <v>54300</v>
      </c>
      <c r="V42" s="60">
        <f t="shared" si="0"/>
        <v>58300</v>
      </c>
      <c r="W42" s="60">
        <f t="shared" si="0"/>
        <v>69700</v>
      </c>
      <c r="X42" s="60">
        <f t="shared" si="0"/>
        <v>81200</v>
      </c>
      <c r="Y42" s="60">
        <f t="shared" si="0"/>
        <v>126800</v>
      </c>
      <c r="Z42" s="60">
        <f t="shared" si="0"/>
        <v>135000</v>
      </c>
      <c r="AA42" s="60">
        <f t="shared" si="0"/>
        <v>148500</v>
      </c>
      <c r="AB42" s="61">
        <f t="shared" si="0"/>
        <v>187700</v>
      </c>
      <c r="AC42" s="61">
        <f t="shared" si="0"/>
        <v>211600</v>
      </c>
      <c r="AD42" s="61"/>
    </row>
    <row r="43" spans="2:30">
      <c r="B43" s="69">
        <v>3</v>
      </c>
      <c r="C43" s="60">
        <f t="shared" si="0"/>
        <v>15700</v>
      </c>
      <c r="D43" s="60">
        <f t="shared" si="1"/>
        <v>16900</v>
      </c>
      <c r="E43" s="60">
        <f t="shared" si="0"/>
        <v>17900</v>
      </c>
      <c r="F43" s="60">
        <f t="shared" si="0"/>
        <v>19100</v>
      </c>
      <c r="G43" s="60">
        <f t="shared" si="0"/>
        <v>21100</v>
      </c>
      <c r="H43" s="60">
        <f t="shared" si="2"/>
        <v>26900</v>
      </c>
      <c r="I43" s="60">
        <f t="shared" si="2"/>
        <v>27000</v>
      </c>
      <c r="J43" s="60">
        <f t="shared" si="0"/>
        <v>27100</v>
      </c>
      <c r="K43" s="60">
        <f t="shared" si="0"/>
        <v>31000</v>
      </c>
      <c r="L43" s="60">
        <f t="shared" si="0"/>
        <v>37600</v>
      </c>
      <c r="M43" s="60">
        <f t="shared" si="0"/>
        <v>37700</v>
      </c>
      <c r="N43" s="60">
        <f t="shared" si="0"/>
        <v>37800</v>
      </c>
      <c r="O43" s="60">
        <f t="shared" si="0"/>
        <v>38100</v>
      </c>
      <c r="P43" s="60">
        <f t="shared" si="3"/>
        <v>43300</v>
      </c>
      <c r="Q43" s="60">
        <f t="shared" si="3"/>
        <v>44900</v>
      </c>
      <c r="R43" s="60">
        <f t="shared" si="3"/>
        <v>47600</v>
      </c>
      <c r="S43" s="60">
        <f t="shared" si="3"/>
        <v>50500</v>
      </c>
      <c r="T43" s="60">
        <f t="shared" si="0"/>
        <v>53800</v>
      </c>
      <c r="U43" s="60">
        <f t="shared" si="0"/>
        <v>55900</v>
      </c>
      <c r="V43" s="60">
        <f t="shared" si="0"/>
        <v>60000</v>
      </c>
      <c r="W43" s="60">
        <f t="shared" si="0"/>
        <v>71800</v>
      </c>
      <c r="X43" s="60">
        <f t="shared" si="0"/>
        <v>83600</v>
      </c>
      <c r="Y43" s="60">
        <f t="shared" si="0"/>
        <v>130600</v>
      </c>
      <c r="Z43" s="60">
        <f t="shared" si="0"/>
        <v>139100</v>
      </c>
      <c r="AA43" s="60">
        <f t="shared" si="0"/>
        <v>153000</v>
      </c>
      <c r="AB43" s="61">
        <f t="shared" si="0"/>
        <v>193300</v>
      </c>
      <c r="AC43" s="61">
        <f t="shared" si="0"/>
        <v>217900</v>
      </c>
      <c r="AD43" s="61"/>
    </row>
    <row r="44" spans="2:30">
      <c r="B44" s="69">
        <v>4</v>
      </c>
      <c r="C44" s="60">
        <f t="shared" si="0"/>
        <v>16200</v>
      </c>
      <c r="D44" s="60">
        <f t="shared" si="1"/>
        <v>17400</v>
      </c>
      <c r="E44" s="60">
        <f t="shared" si="0"/>
        <v>18400</v>
      </c>
      <c r="F44" s="60">
        <f t="shared" si="0"/>
        <v>19700</v>
      </c>
      <c r="G44" s="60">
        <f t="shared" si="0"/>
        <v>21700</v>
      </c>
      <c r="H44" s="60">
        <f t="shared" si="2"/>
        <v>27700</v>
      </c>
      <c r="I44" s="60">
        <f t="shared" si="2"/>
        <v>27800</v>
      </c>
      <c r="J44" s="60">
        <f t="shared" si="0"/>
        <v>27900</v>
      </c>
      <c r="K44" s="60">
        <f t="shared" si="0"/>
        <v>31900</v>
      </c>
      <c r="L44" s="60">
        <f t="shared" si="0"/>
        <v>38700</v>
      </c>
      <c r="M44" s="60">
        <f t="shared" si="0"/>
        <v>38800</v>
      </c>
      <c r="N44" s="60">
        <f t="shared" si="0"/>
        <v>38900</v>
      </c>
      <c r="O44" s="60">
        <f t="shared" si="0"/>
        <v>39200</v>
      </c>
      <c r="P44" s="60">
        <f t="shared" si="3"/>
        <v>44600</v>
      </c>
      <c r="Q44" s="60">
        <f t="shared" si="3"/>
        <v>46200</v>
      </c>
      <c r="R44" s="60">
        <f t="shared" si="3"/>
        <v>49000</v>
      </c>
      <c r="S44" s="60">
        <f t="shared" si="3"/>
        <v>52000</v>
      </c>
      <c r="T44" s="60">
        <f t="shared" si="0"/>
        <v>55400</v>
      </c>
      <c r="U44" s="60">
        <f t="shared" si="0"/>
        <v>57600</v>
      </c>
      <c r="V44" s="60">
        <f t="shared" si="0"/>
        <v>61800</v>
      </c>
      <c r="W44" s="60">
        <f t="shared" si="0"/>
        <v>74000</v>
      </c>
      <c r="X44" s="60">
        <f t="shared" si="0"/>
        <v>86100</v>
      </c>
      <c r="Y44" s="60">
        <f t="shared" si="0"/>
        <v>134500</v>
      </c>
      <c r="Z44" s="60">
        <f t="shared" si="0"/>
        <v>143300</v>
      </c>
      <c r="AA44" s="60">
        <f t="shared" si="0"/>
        <v>157600</v>
      </c>
      <c r="AB44" s="61">
        <f t="shared" si="0"/>
        <v>199100</v>
      </c>
      <c r="AC44" s="61">
        <f t="shared" si="0"/>
        <v>224400</v>
      </c>
      <c r="AD44" s="61"/>
    </row>
    <row r="45" spans="2:30">
      <c r="B45" s="69">
        <v>5</v>
      </c>
      <c r="C45" s="60">
        <f t="shared" si="0"/>
        <v>16700</v>
      </c>
      <c r="D45" s="60">
        <f t="shared" si="1"/>
        <v>17900</v>
      </c>
      <c r="E45" s="60">
        <f t="shared" si="0"/>
        <v>19000</v>
      </c>
      <c r="F45" s="60">
        <f t="shared" si="0"/>
        <v>20300</v>
      </c>
      <c r="G45" s="60">
        <f t="shared" si="0"/>
        <v>22400</v>
      </c>
      <c r="H45" s="60">
        <f t="shared" si="2"/>
        <v>28500</v>
      </c>
      <c r="I45" s="60">
        <f t="shared" si="2"/>
        <v>28600</v>
      </c>
      <c r="J45" s="60">
        <f t="shared" si="0"/>
        <v>28700</v>
      </c>
      <c r="K45" s="60">
        <f t="shared" si="0"/>
        <v>32900</v>
      </c>
      <c r="L45" s="60">
        <f t="shared" si="0"/>
        <v>39900</v>
      </c>
      <c r="M45" s="60">
        <f t="shared" si="0"/>
        <v>40000</v>
      </c>
      <c r="N45" s="60">
        <f t="shared" si="0"/>
        <v>40100</v>
      </c>
      <c r="O45" s="60">
        <f t="shared" si="0"/>
        <v>40400</v>
      </c>
      <c r="P45" s="60">
        <f t="shared" si="3"/>
        <v>45900</v>
      </c>
      <c r="Q45" s="60">
        <f t="shared" si="3"/>
        <v>47600</v>
      </c>
      <c r="R45" s="60">
        <f t="shared" si="3"/>
        <v>50500</v>
      </c>
      <c r="S45" s="60">
        <f t="shared" si="3"/>
        <v>53600</v>
      </c>
      <c r="T45" s="60">
        <f t="shared" si="0"/>
        <v>57100</v>
      </c>
      <c r="U45" s="60">
        <f t="shared" si="0"/>
        <v>59300</v>
      </c>
      <c r="V45" s="60">
        <f t="shared" si="0"/>
        <v>63700</v>
      </c>
      <c r="W45" s="60">
        <f t="shared" si="0"/>
        <v>76200</v>
      </c>
      <c r="X45" s="60">
        <f t="shared" si="0"/>
        <v>88700</v>
      </c>
      <c r="Y45" s="60">
        <f t="shared" si="0"/>
        <v>138500</v>
      </c>
      <c r="Z45" s="60">
        <f t="shared" si="0"/>
        <v>147600</v>
      </c>
      <c r="AA45" s="60">
        <f t="shared" si="0"/>
        <v>162300</v>
      </c>
      <c r="AB45" s="61">
        <f t="shared" si="0"/>
        <v>205100</v>
      </c>
      <c r="AC45" s="61"/>
      <c r="AD45" s="61"/>
    </row>
    <row r="46" spans="2:30">
      <c r="B46" s="69">
        <v>6</v>
      </c>
      <c r="C46" s="60">
        <f t="shared" si="0"/>
        <v>17200</v>
      </c>
      <c r="D46" s="60">
        <f t="shared" si="1"/>
        <v>18400</v>
      </c>
      <c r="E46" s="60">
        <f t="shared" si="0"/>
        <v>19600</v>
      </c>
      <c r="F46" s="60">
        <f t="shared" si="0"/>
        <v>20900</v>
      </c>
      <c r="G46" s="60">
        <f t="shared" si="0"/>
        <v>23100</v>
      </c>
      <c r="H46" s="60">
        <f t="shared" si="2"/>
        <v>29400</v>
      </c>
      <c r="I46" s="60">
        <f t="shared" si="2"/>
        <v>29500</v>
      </c>
      <c r="J46" s="60">
        <f t="shared" si="0"/>
        <v>29600</v>
      </c>
      <c r="K46" s="60">
        <f t="shared" si="0"/>
        <v>33900</v>
      </c>
      <c r="L46" s="60">
        <f t="shared" si="0"/>
        <v>41100</v>
      </c>
      <c r="M46" s="60">
        <f t="shared" si="0"/>
        <v>41200</v>
      </c>
      <c r="N46" s="60">
        <f t="shared" si="0"/>
        <v>41300</v>
      </c>
      <c r="O46" s="60">
        <f t="shared" si="0"/>
        <v>41600</v>
      </c>
      <c r="P46" s="60">
        <f t="shared" si="3"/>
        <v>47300</v>
      </c>
      <c r="Q46" s="60">
        <f t="shared" si="3"/>
        <v>49000</v>
      </c>
      <c r="R46" s="60">
        <f t="shared" si="3"/>
        <v>52000</v>
      </c>
      <c r="S46" s="60">
        <f t="shared" si="3"/>
        <v>55200</v>
      </c>
      <c r="T46" s="60">
        <f t="shared" si="0"/>
        <v>58800</v>
      </c>
      <c r="U46" s="60">
        <f t="shared" si="0"/>
        <v>61100</v>
      </c>
      <c r="V46" s="60">
        <f t="shared" si="0"/>
        <v>65600</v>
      </c>
      <c r="W46" s="60">
        <f t="shared" si="0"/>
        <v>78500</v>
      </c>
      <c r="X46" s="60">
        <f t="shared" si="0"/>
        <v>91400</v>
      </c>
      <c r="Y46" s="60">
        <f t="shared" si="0"/>
        <v>142700</v>
      </c>
      <c r="Z46" s="60">
        <f t="shared" si="0"/>
        <v>152000</v>
      </c>
      <c r="AA46" s="60">
        <f t="shared" si="0"/>
        <v>167200</v>
      </c>
      <c r="AB46" s="61">
        <f t="shared" si="0"/>
        <v>211300</v>
      </c>
      <c r="AC46" s="61"/>
      <c r="AD46" s="61"/>
    </row>
    <row r="47" spans="2:30">
      <c r="B47" s="69">
        <v>7</v>
      </c>
      <c r="C47" s="60">
        <f t="shared" si="0"/>
        <v>17700</v>
      </c>
      <c r="D47" s="60">
        <f t="shared" si="1"/>
        <v>19000</v>
      </c>
      <c r="E47" s="60">
        <f t="shared" si="0"/>
        <v>20200</v>
      </c>
      <c r="F47" s="60">
        <f t="shared" si="0"/>
        <v>21500</v>
      </c>
      <c r="G47" s="60">
        <f t="shared" si="0"/>
        <v>23800</v>
      </c>
      <c r="H47" s="60">
        <f t="shared" si="2"/>
        <v>30300</v>
      </c>
      <c r="I47" s="60">
        <f t="shared" si="2"/>
        <v>30400</v>
      </c>
      <c r="J47" s="60">
        <f t="shared" si="0"/>
        <v>30500</v>
      </c>
      <c r="K47" s="60">
        <f t="shared" si="0"/>
        <v>34900</v>
      </c>
      <c r="L47" s="60">
        <f t="shared" si="0"/>
        <v>42300</v>
      </c>
      <c r="M47" s="60">
        <f t="shared" si="0"/>
        <v>42400</v>
      </c>
      <c r="N47" s="60">
        <f t="shared" si="0"/>
        <v>42500</v>
      </c>
      <c r="O47" s="60">
        <f t="shared" si="0"/>
        <v>42800</v>
      </c>
      <c r="P47" s="60">
        <f t="shared" si="3"/>
        <v>48700</v>
      </c>
      <c r="Q47" s="60">
        <f t="shared" si="3"/>
        <v>50500</v>
      </c>
      <c r="R47" s="60">
        <f t="shared" si="3"/>
        <v>53600</v>
      </c>
      <c r="S47" s="60">
        <f t="shared" si="3"/>
        <v>56900</v>
      </c>
      <c r="T47" s="60">
        <f t="shared" si="0"/>
        <v>60600</v>
      </c>
      <c r="U47" s="60">
        <f t="shared" si="0"/>
        <v>62900</v>
      </c>
      <c r="V47" s="60">
        <f t="shared" si="0"/>
        <v>67600</v>
      </c>
      <c r="W47" s="60">
        <f t="shared" si="0"/>
        <v>80900</v>
      </c>
      <c r="X47" s="60">
        <f t="shared" si="0"/>
        <v>94100</v>
      </c>
      <c r="Y47" s="60">
        <f t="shared" si="0"/>
        <v>147000</v>
      </c>
      <c r="Z47" s="60">
        <f t="shared" si="0"/>
        <v>156600</v>
      </c>
      <c r="AA47" s="60">
        <f t="shared" si="0"/>
        <v>172200</v>
      </c>
      <c r="AB47" s="61">
        <f t="shared" si="0"/>
        <v>217600</v>
      </c>
      <c r="AC47" s="61"/>
      <c r="AD47" s="61"/>
    </row>
    <row r="48" spans="2:30">
      <c r="B48" s="69">
        <v>8</v>
      </c>
      <c r="C48" s="60">
        <f t="shared" si="0"/>
        <v>18200</v>
      </c>
      <c r="D48" s="60">
        <f t="shared" si="1"/>
        <v>19600</v>
      </c>
      <c r="E48" s="60">
        <f t="shared" si="0"/>
        <v>20800</v>
      </c>
      <c r="F48" s="60">
        <f t="shared" si="0"/>
        <v>22100</v>
      </c>
      <c r="G48" s="60">
        <f t="shared" si="0"/>
        <v>24500</v>
      </c>
      <c r="H48" s="60">
        <f t="shared" si="2"/>
        <v>31200</v>
      </c>
      <c r="I48" s="60">
        <f t="shared" si="2"/>
        <v>31300</v>
      </c>
      <c r="J48" s="60">
        <f t="shared" si="0"/>
        <v>31400</v>
      </c>
      <c r="K48" s="60">
        <f t="shared" si="0"/>
        <v>35900</v>
      </c>
      <c r="L48" s="60">
        <f t="shared" si="0"/>
        <v>43600</v>
      </c>
      <c r="M48" s="60">
        <f t="shared" si="0"/>
        <v>43700</v>
      </c>
      <c r="N48" s="60">
        <f t="shared" si="0"/>
        <v>43800</v>
      </c>
      <c r="O48" s="60">
        <f t="shared" si="0"/>
        <v>44100</v>
      </c>
      <c r="P48" s="60">
        <f t="shared" si="3"/>
        <v>50200</v>
      </c>
      <c r="Q48" s="60">
        <f t="shared" si="3"/>
        <v>52000</v>
      </c>
      <c r="R48" s="60">
        <f t="shared" si="3"/>
        <v>55200</v>
      </c>
      <c r="S48" s="60">
        <f t="shared" si="3"/>
        <v>58600</v>
      </c>
      <c r="T48" s="60">
        <f t="shared" si="0"/>
        <v>62400</v>
      </c>
      <c r="U48" s="60">
        <f t="shared" si="0"/>
        <v>64800</v>
      </c>
      <c r="V48" s="60">
        <f t="shared" si="0"/>
        <v>69600</v>
      </c>
      <c r="W48" s="60">
        <f t="shared" si="0"/>
        <v>83300</v>
      </c>
      <c r="X48" s="60">
        <f t="shared" si="0"/>
        <v>96900</v>
      </c>
      <c r="Y48" s="60">
        <f t="shared" si="0"/>
        <v>151400</v>
      </c>
      <c r="Z48" s="60">
        <f t="shared" si="0"/>
        <v>161300</v>
      </c>
      <c r="AA48" s="60">
        <f t="shared" si="0"/>
        <v>177400</v>
      </c>
      <c r="AB48" s="61">
        <f t="shared" si="0"/>
        <v>224100</v>
      </c>
      <c r="AC48" s="61"/>
      <c r="AD48" s="61"/>
    </row>
    <row r="49" spans="2:30">
      <c r="B49" s="69">
        <v>9</v>
      </c>
      <c r="C49" s="60">
        <f t="shared" si="0"/>
        <v>18700</v>
      </c>
      <c r="D49" s="60">
        <f t="shared" si="1"/>
        <v>20200</v>
      </c>
      <c r="E49" s="60">
        <f t="shared" si="0"/>
        <v>21400</v>
      </c>
      <c r="F49" s="60">
        <f t="shared" si="0"/>
        <v>22800</v>
      </c>
      <c r="G49" s="60">
        <f t="shared" si="0"/>
        <v>25200</v>
      </c>
      <c r="H49" s="60">
        <f t="shared" si="2"/>
        <v>32100</v>
      </c>
      <c r="I49" s="60">
        <f t="shared" si="2"/>
        <v>32200</v>
      </c>
      <c r="J49" s="60">
        <f t="shared" si="0"/>
        <v>32300</v>
      </c>
      <c r="K49" s="60">
        <f t="shared" si="0"/>
        <v>37000</v>
      </c>
      <c r="L49" s="60">
        <f t="shared" si="0"/>
        <v>44900</v>
      </c>
      <c r="M49" s="60">
        <f t="shared" si="0"/>
        <v>45000</v>
      </c>
      <c r="N49" s="60">
        <f t="shared" si="0"/>
        <v>45100</v>
      </c>
      <c r="O49" s="60">
        <f t="shared" si="0"/>
        <v>45400</v>
      </c>
      <c r="P49" s="60">
        <f t="shared" si="3"/>
        <v>51700</v>
      </c>
      <c r="Q49" s="60">
        <f t="shared" si="3"/>
        <v>53600</v>
      </c>
      <c r="R49" s="60">
        <f t="shared" si="3"/>
        <v>56900</v>
      </c>
      <c r="S49" s="60">
        <f t="shared" si="3"/>
        <v>60400</v>
      </c>
      <c r="T49" s="60">
        <f t="shared" si="0"/>
        <v>64300</v>
      </c>
      <c r="U49" s="60">
        <f t="shared" si="0"/>
        <v>66700</v>
      </c>
      <c r="V49" s="60">
        <f t="shared" si="0"/>
        <v>71700</v>
      </c>
      <c r="W49" s="60">
        <f t="shared" si="0"/>
        <v>85800</v>
      </c>
      <c r="X49" s="60">
        <f t="shared" si="0"/>
        <v>99800</v>
      </c>
      <c r="Y49" s="60">
        <f t="shared" si="0"/>
        <v>155900</v>
      </c>
      <c r="Z49" s="60">
        <f t="shared" si="0"/>
        <v>166100</v>
      </c>
      <c r="AA49" s="60">
        <f t="shared" si="0"/>
        <v>182700</v>
      </c>
      <c r="AB49" s="61"/>
      <c r="AC49" s="61"/>
      <c r="AD49" s="61"/>
    </row>
    <row r="50" spans="2:30">
      <c r="B50" s="69">
        <v>10</v>
      </c>
      <c r="C50" s="60">
        <f t="shared" si="0"/>
        <v>19300</v>
      </c>
      <c r="D50" s="60">
        <f t="shared" si="1"/>
        <v>20800</v>
      </c>
      <c r="E50" s="60">
        <f t="shared" si="0"/>
        <v>22000</v>
      </c>
      <c r="F50" s="60">
        <f t="shared" si="0"/>
        <v>23500</v>
      </c>
      <c r="G50" s="60">
        <f t="shared" si="0"/>
        <v>26000</v>
      </c>
      <c r="H50" s="60">
        <f t="shared" si="2"/>
        <v>33100</v>
      </c>
      <c r="I50" s="60">
        <f t="shared" si="2"/>
        <v>33200</v>
      </c>
      <c r="J50" s="60">
        <f t="shared" si="0"/>
        <v>33300</v>
      </c>
      <c r="K50" s="60">
        <f t="shared" si="0"/>
        <v>38100</v>
      </c>
      <c r="L50" s="60">
        <f t="shared" si="0"/>
        <v>46200</v>
      </c>
      <c r="M50" s="60">
        <f t="shared" si="0"/>
        <v>46400</v>
      </c>
      <c r="N50" s="60">
        <f t="shared" si="0"/>
        <v>46500</v>
      </c>
      <c r="O50" s="60">
        <f t="shared" si="0"/>
        <v>46800</v>
      </c>
      <c r="P50" s="60">
        <f t="shared" si="3"/>
        <v>53300</v>
      </c>
      <c r="Q50" s="60">
        <f t="shared" si="3"/>
        <v>55200</v>
      </c>
      <c r="R50" s="60">
        <f t="shared" si="3"/>
        <v>58600</v>
      </c>
      <c r="S50" s="60">
        <f t="shared" si="3"/>
        <v>62200</v>
      </c>
      <c r="T50" s="60">
        <f t="shared" si="0"/>
        <v>66200</v>
      </c>
      <c r="U50" s="60">
        <f t="shared" si="0"/>
        <v>68700</v>
      </c>
      <c r="V50" s="60">
        <f t="shared" si="0"/>
        <v>73900</v>
      </c>
      <c r="W50" s="60">
        <f t="shared" si="0"/>
        <v>88400</v>
      </c>
      <c r="X50" s="60">
        <f t="shared" si="0"/>
        <v>102800</v>
      </c>
      <c r="Y50" s="60">
        <f t="shared" si="0"/>
        <v>160600</v>
      </c>
      <c r="Z50" s="60">
        <f t="shared" si="0"/>
        <v>171100</v>
      </c>
      <c r="AA50" s="60">
        <f t="shared" si="0"/>
        <v>188200</v>
      </c>
      <c r="AB50" s="61"/>
      <c r="AC50" s="61"/>
      <c r="AD50" s="61"/>
    </row>
    <row r="51" spans="2:30" s="58" customFormat="1">
      <c r="B51" s="69">
        <v>11</v>
      </c>
      <c r="C51" s="60">
        <f t="shared" si="0"/>
        <v>19900</v>
      </c>
      <c r="D51" s="60">
        <f t="shared" si="1"/>
        <v>21400</v>
      </c>
      <c r="E51" s="60">
        <f t="shared" si="0"/>
        <v>22700</v>
      </c>
      <c r="F51" s="60">
        <f t="shared" si="0"/>
        <v>24200</v>
      </c>
      <c r="G51" s="60">
        <f t="shared" si="0"/>
        <v>26800</v>
      </c>
      <c r="H51" s="60">
        <f t="shared" si="2"/>
        <v>34100</v>
      </c>
      <c r="I51" s="60">
        <f t="shared" si="2"/>
        <v>34200</v>
      </c>
      <c r="J51" s="60">
        <f t="shared" si="0"/>
        <v>34300</v>
      </c>
      <c r="K51" s="60">
        <f t="shared" si="0"/>
        <v>39200</v>
      </c>
      <c r="L51" s="60">
        <f t="shared" si="0"/>
        <v>47600</v>
      </c>
      <c r="M51" s="60">
        <f t="shared" si="0"/>
        <v>47800</v>
      </c>
      <c r="N51" s="60">
        <f t="shared" si="0"/>
        <v>47900</v>
      </c>
      <c r="O51" s="60">
        <f t="shared" si="0"/>
        <v>48200</v>
      </c>
      <c r="P51" s="60">
        <f t="shared" si="3"/>
        <v>54900</v>
      </c>
      <c r="Q51" s="60">
        <f t="shared" si="3"/>
        <v>56900</v>
      </c>
      <c r="R51" s="60">
        <f t="shared" si="3"/>
        <v>60400</v>
      </c>
      <c r="S51" s="60">
        <f t="shared" si="3"/>
        <v>64100</v>
      </c>
      <c r="T51" s="60">
        <f t="shared" si="0"/>
        <v>68200</v>
      </c>
      <c r="U51" s="60">
        <f t="shared" si="0"/>
        <v>70800</v>
      </c>
      <c r="V51" s="60">
        <f t="shared" si="0"/>
        <v>76100</v>
      </c>
      <c r="W51" s="60">
        <f t="shared" si="0"/>
        <v>91100</v>
      </c>
      <c r="X51" s="60">
        <f t="shared" si="0"/>
        <v>105900</v>
      </c>
      <c r="Y51" s="60">
        <f t="shared" si="0"/>
        <v>165400</v>
      </c>
      <c r="Z51" s="60">
        <f t="shared" si="0"/>
        <v>176200</v>
      </c>
      <c r="AA51" s="60">
        <f t="shared" si="0"/>
        <v>193800</v>
      </c>
      <c r="AB51" s="61"/>
      <c r="AC51" s="61"/>
      <c r="AD51" s="61"/>
    </row>
    <row r="52" spans="2:30">
      <c r="B52" s="69">
        <v>12</v>
      </c>
      <c r="C52" s="60">
        <f t="shared" si="0"/>
        <v>20500</v>
      </c>
      <c r="D52" s="60">
        <f t="shared" si="1"/>
        <v>22000</v>
      </c>
      <c r="E52" s="60">
        <f t="shared" si="0"/>
        <v>23400</v>
      </c>
      <c r="F52" s="60">
        <f t="shared" si="0"/>
        <v>24900</v>
      </c>
      <c r="G52" s="60">
        <f t="shared" si="0"/>
        <v>27600</v>
      </c>
      <c r="H52" s="60">
        <f t="shared" si="2"/>
        <v>35100</v>
      </c>
      <c r="I52" s="60">
        <f t="shared" si="2"/>
        <v>35200</v>
      </c>
      <c r="J52" s="60">
        <f t="shared" si="0"/>
        <v>35300</v>
      </c>
      <c r="K52" s="60">
        <f t="shared" si="0"/>
        <v>40400</v>
      </c>
      <c r="L52" s="60">
        <f t="shared" si="0"/>
        <v>49000</v>
      </c>
      <c r="M52" s="60">
        <f t="shared" si="0"/>
        <v>49200</v>
      </c>
      <c r="N52" s="60">
        <f t="shared" si="0"/>
        <v>49300</v>
      </c>
      <c r="O52" s="60">
        <f t="shared" si="0"/>
        <v>49600</v>
      </c>
      <c r="P52" s="60">
        <f t="shared" si="3"/>
        <v>56500</v>
      </c>
      <c r="Q52" s="60">
        <f t="shared" si="3"/>
        <v>58600</v>
      </c>
      <c r="R52" s="60">
        <f t="shared" si="3"/>
        <v>62200</v>
      </c>
      <c r="S52" s="60">
        <f t="shared" si="3"/>
        <v>66000</v>
      </c>
      <c r="T52" s="60">
        <f t="shared" si="0"/>
        <v>70200</v>
      </c>
      <c r="U52" s="60">
        <f t="shared" si="0"/>
        <v>72900</v>
      </c>
      <c r="V52" s="60">
        <f t="shared" si="0"/>
        <v>78400</v>
      </c>
      <c r="W52" s="60">
        <f t="shared" si="0"/>
        <v>93800</v>
      </c>
      <c r="X52" s="60">
        <f t="shared" si="0"/>
        <v>109100</v>
      </c>
      <c r="Y52" s="60">
        <f t="shared" si="0"/>
        <v>170400</v>
      </c>
      <c r="Z52" s="60">
        <f t="shared" si="0"/>
        <v>181500</v>
      </c>
      <c r="AA52" s="60">
        <f t="shared" si="0"/>
        <v>199600</v>
      </c>
      <c r="AB52" s="61"/>
      <c r="AC52" s="61"/>
      <c r="AD52" s="61"/>
    </row>
    <row r="53" spans="2:30">
      <c r="B53" s="69">
        <v>13</v>
      </c>
      <c r="C53" s="60">
        <f t="shared" si="0"/>
        <v>21100</v>
      </c>
      <c r="D53" s="60">
        <f t="shared" si="1"/>
        <v>22700</v>
      </c>
      <c r="E53" s="60">
        <f t="shared" si="0"/>
        <v>24100</v>
      </c>
      <c r="F53" s="60">
        <f t="shared" si="0"/>
        <v>25600</v>
      </c>
      <c r="G53" s="60">
        <f t="shared" si="0"/>
        <v>28400</v>
      </c>
      <c r="H53" s="60">
        <f t="shared" si="2"/>
        <v>36200</v>
      </c>
      <c r="I53" s="60">
        <f t="shared" si="2"/>
        <v>36300</v>
      </c>
      <c r="J53" s="60">
        <f t="shared" si="0"/>
        <v>36400</v>
      </c>
      <c r="K53" s="60">
        <f t="shared" si="0"/>
        <v>41600</v>
      </c>
      <c r="L53" s="60">
        <f t="shared" si="0"/>
        <v>50500</v>
      </c>
      <c r="M53" s="60">
        <f t="shared" si="0"/>
        <v>50700</v>
      </c>
      <c r="N53" s="60">
        <f t="shared" si="0"/>
        <v>50800</v>
      </c>
      <c r="O53" s="60">
        <f t="shared" si="0"/>
        <v>51100</v>
      </c>
      <c r="P53" s="60">
        <f t="shared" si="3"/>
        <v>58200</v>
      </c>
      <c r="Q53" s="60">
        <f t="shared" si="3"/>
        <v>60400</v>
      </c>
      <c r="R53" s="60">
        <f t="shared" si="3"/>
        <v>64100</v>
      </c>
      <c r="S53" s="60">
        <f t="shared" si="3"/>
        <v>68000</v>
      </c>
      <c r="T53" s="60">
        <f t="shared" si="0"/>
        <v>72300</v>
      </c>
      <c r="U53" s="60">
        <f t="shared" si="0"/>
        <v>75100</v>
      </c>
      <c r="V53" s="60">
        <f t="shared" si="0"/>
        <v>80800</v>
      </c>
      <c r="W53" s="60">
        <f t="shared" si="0"/>
        <v>96600</v>
      </c>
      <c r="X53" s="60">
        <f t="shared" si="0"/>
        <v>112400</v>
      </c>
      <c r="Y53" s="60">
        <f t="shared" si="0"/>
        <v>175500</v>
      </c>
      <c r="Z53" s="60">
        <f t="shared" si="0"/>
        <v>186900</v>
      </c>
      <c r="AA53" s="60">
        <f t="shared" si="0"/>
        <v>205600</v>
      </c>
      <c r="AB53" s="61"/>
      <c r="AC53" s="61"/>
      <c r="AD53" s="61"/>
    </row>
    <row r="54" spans="2:30">
      <c r="B54" s="69">
        <v>14</v>
      </c>
      <c r="C54" s="60">
        <f t="shared" si="0"/>
        <v>21700</v>
      </c>
      <c r="D54" s="60">
        <f t="shared" si="1"/>
        <v>23400</v>
      </c>
      <c r="E54" s="60">
        <f t="shared" si="0"/>
        <v>24800</v>
      </c>
      <c r="F54" s="60">
        <f t="shared" si="0"/>
        <v>26400</v>
      </c>
      <c r="G54" s="60">
        <f t="shared" si="0"/>
        <v>29300</v>
      </c>
      <c r="H54" s="60">
        <f t="shared" si="2"/>
        <v>37300</v>
      </c>
      <c r="I54" s="60">
        <f t="shared" si="2"/>
        <v>37400</v>
      </c>
      <c r="J54" s="60">
        <f t="shared" si="0"/>
        <v>37500</v>
      </c>
      <c r="K54" s="60">
        <f t="shared" si="0"/>
        <v>42800</v>
      </c>
      <c r="L54" s="60">
        <f t="shared" si="0"/>
        <v>52000</v>
      </c>
      <c r="M54" s="60">
        <f t="shared" si="0"/>
        <v>52200</v>
      </c>
      <c r="N54" s="60">
        <f t="shared" si="0"/>
        <v>52300</v>
      </c>
      <c r="O54" s="60">
        <f t="shared" si="0"/>
        <v>52600</v>
      </c>
      <c r="P54" s="60">
        <f t="shared" si="3"/>
        <v>59900</v>
      </c>
      <c r="Q54" s="60">
        <f t="shared" si="3"/>
        <v>62200</v>
      </c>
      <c r="R54" s="60">
        <f t="shared" si="3"/>
        <v>66000</v>
      </c>
      <c r="S54" s="60">
        <f t="shared" si="3"/>
        <v>70000</v>
      </c>
      <c r="T54" s="60">
        <f t="shared" si="0"/>
        <v>74500</v>
      </c>
      <c r="U54" s="60">
        <f t="shared" si="0"/>
        <v>77400</v>
      </c>
      <c r="V54" s="60">
        <f t="shared" si="0"/>
        <v>83200</v>
      </c>
      <c r="W54" s="60">
        <f t="shared" si="0"/>
        <v>99500</v>
      </c>
      <c r="X54" s="60">
        <f t="shared" si="0"/>
        <v>115800</v>
      </c>
      <c r="Y54" s="60">
        <f t="shared" si="0"/>
        <v>180800</v>
      </c>
      <c r="Z54" s="60">
        <f t="shared" si="0"/>
        <v>192500</v>
      </c>
      <c r="AA54" s="60">
        <f t="shared" si="0"/>
        <v>211800</v>
      </c>
      <c r="AB54" s="61"/>
      <c r="AC54" s="61"/>
      <c r="AD54" s="61"/>
    </row>
    <row r="55" spans="2:30">
      <c r="B55" s="69">
        <v>15</v>
      </c>
      <c r="C55" s="60">
        <f t="shared" si="0"/>
        <v>22400</v>
      </c>
      <c r="D55" s="60">
        <f t="shared" si="1"/>
        <v>24100</v>
      </c>
      <c r="E55" s="60">
        <f t="shared" si="0"/>
        <v>25500</v>
      </c>
      <c r="F55" s="60">
        <f t="shared" si="0"/>
        <v>27200</v>
      </c>
      <c r="G55" s="60">
        <f t="shared" si="0"/>
        <v>30200</v>
      </c>
      <c r="H55" s="60">
        <f t="shared" si="2"/>
        <v>38400</v>
      </c>
      <c r="I55" s="60">
        <f t="shared" si="2"/>
        <v>38500</v>
      </c>
      <c r="J55" s="60">
        <f t="shared" si="0"/>
        <v>38600</v>
      </c>
      <c r="K55" s="60">
        <f t="shared" si="0"/>
        <v>44100</v>
      </c>
      <c r="L55" s="60">
        <f t="shared" si="0"/>
        <v>53600</v>
      </c>
      <c r="M55" s="60">
        <f t="shared" si="0"/>
        <v>53800</v>
      </c>
      <c r="N55" s="60">
        <f t="shared" si="0"/>
        <v>53900</v>
      </c>
      <c r="O55" s="60">
        <f t="shared" si="0"/>
        <v>54200</v>
      </c>
      <c r="P55" s="60">
        <f t="shared" si="3"/>
        <v>61700</v>
      </c>
      <c r="Q55" s="60">
        <f t="shared" si="3"/>
        <v>64100</v>
      </c>
      <c r="R55" s="60">
        <f t="shared" si="3"/>
        <v>68000</v>
      </c>
      <c r="S55" s="60">
        <f t="shared" si="3"/>
        <v>72100</v>
      </c>
      <c r="T55" s="60">
        <f t="shared" si="0"/>
        <v>76700</v>
      </c>
      <c r="U55" s="60">
        <f t="shared" ref="F55:AA66" si="4">ROUND(U54+INT((U54)*3/100+0.5),-2)</f>
        <v>79700</v>
      </c>
      <c r="V55" s="60">
        <f t="shared" si="4"/>
        <v>85700</v>
      </c>
      <c r="W55" s="60">
        <f t="shared" si="4"/>
        <v>102500</v>
      </c>
      <c r="X55" s="60">
        <f t="shared" si="4"/>
        <v>119300</v>
      </c>
      <c r="Y55" s="60">
        <f t="shared" si="4"/>
        <v>186200</v>
      </c>
      <c r="Z55" s="60">
        <f t="shared" si="4"/>
        <v>198300</v>
      </c>
      <c r="AA55" s="60">
        <f t="shared" si="4"/>
        <v>218200</v>
      </c>
      <c r="AB55" s="61"/>
      <c r="AC55" s="61"/>
      <c r="AD55" s="61"/>
    </row>
    <row r="56" spans="2:30">
      <c r="B56" s="69">
        <v>16</v>
      </c>
      <c r="C56" s="60">
        <f t="shared" ref="C56:X71" si="5">ROUND(C55+INT((C55)*3/100+0.5),-2)</f>
        <v>23100</v>
      </c>
      <c r="D56" s="60">
        <f t="shared" ref="D56" si="6">ROUND(D55+INT((D55)*3/100+0.5),-2)</f>
        <v>24800</v>
      </c>
      <c r="E56" s="60">
        <f t="shared" si="5"/>
        <v>26300</v>
      </c>
      <c r="F56" s="60">
        <f t="shared" si="4"/>
        <v>28000</v>
      </c>
      <c r="G56" s="60">
        <f t="shared" si="4"/>
        <v>31100</v>
      </c>
      <c r="H56" s="60">
        <f t="shared" ref="H56:I56" si="7">ROUND(H55+INT((H55)*3/100+0.5),-2)</f>
        <v>39600</v>
      </c>
      <c r="I56" s="60">
        <f t="shared" si="7"/>
        <v>39700</v>
      </c>
      <c r="J56" s="60">
        <f t="shared" si="4"/>
        <v>39800</v>
      </c>
      <c r="K56" s="60">
        <f t="shared" si="4"/>
        <v>45400</v>
      </c>
      <c r="L56" s="60">
        <f t="shared" si="4"/>
        <v>55200</v>
      </c>
      <c r="M56" s="60">
        <f t="shared" si="4"/>
        <v>55400</v>
      </c>
      <c r="N56" s="60">
        <f t="shared" si="4"/>
        <v>55500</v>
      </c>
      <c r="O56" s="60">
        <f t="shared" si="4"/>
        <v>55800</v>
      </c>
      <c r="P56" s="60">
        <f t="shared" ref="P56:S56" si="8">ROUND(P55+INT((P55)*3/100+0.5),-2)</f>
        <v>63600</v>
      </c>
      <c r="Q56" s="60">
        <f t="shared" si="8"/>
        <v>66000</v>
      </c>
      <c r="R56" s="60">
        <f t="shared" si="8"/>
        <v>70000</v>
      </c>
      <c r="S56" s="60">
        <f t="shared" si="8"/>
        <v>74300</v>
      </c>
      <c r="T56" s="60">
        <f t="shared" si="4"/>
        <v>79000</v>
      </c>
      <c r="U56" s="60">
        <f t="shared" si="4"/>
        <v>82100</v>
      </c>
      <c r="V56" s="60">
        <f t="shared" si="4"/>
        <v>88300</v>
      </c>
      <c r="W56" s="60">
        <f t="shared" si="4"/>
        <v>105600</v>
      </c>
      <c r="X56" s="60">
        <f t="shared" si="4"/>
        <v>122900</v>
      </c>
      <c r="Y56" s="60">
        <f t="shared" si="4"/>
        <v>191800</v>
      </c>
      <c r="Z56" s="60">
        <f t="shared" si="4"/>
        <v>204200</v>
      </c>
      <c r="AA56" s="60"/>
      <c r="AB56" s="61"/>
      <c r="AC56" s="61"/>
      <c r="AD56" s="61"/>
    </row>
    <row r="57" spans="2:30">
      <c r="B57" s="69">
        <v>17</v>
      </c>
      <c r="C57" s="60">
        <f t="shared" si="5"/>
        <v>23800</v>
      </c>
      <c r="D57" s="60">
        <f t="shared" ref="D57" si="9">ROUND(D56+INT((D56)*3/100+0.5),-2)</f>
        <v>25500</v>
      </c>
      <c r="E57" s="60">
        <f t="shared" si="5"/>
        <v>27100</v>
      </c>
      <c r="F57" s="60">
        <f t="shared" si="4"/>
        <v>28800</v>
      </c>
      <c r="G57" s="60">
        <f t="shared" si="4"/>
        <v>32000</v>
      </c>
      <c r="H57" s="60">
        <f t="shared" ref="H57:I57" si="10">ROUND(H56+INT((H56)*3/100+0.5),-2)</f>
        <v>40800</v>
      </c>
      <c r="I57" s="60">
        <f t="shared" si="10"/>
        <v>40900</v>
      </c>
      <c r="J57" s="60">
        <f t="shared" si="4"/>
        <v>41000</v>
      </c>
      <c r="K57" s="60">
        <f t="shared" si="4"/>
        <v>46800</v>
      </c>
      <c r="L57" s="60">
        <f t="shared" si="4"/>
        <v>56900</v>
      </c>
      <c r="M57" s="60">
        <f t="shared" si="4"/>
        <v>57100</v>
      </c>
      <c r="N57" s="60">
        <f t="shared" si="4"/>
        <v>57200</v>
      </c>
      <c r="O57" s="60">
        <f t="shared" si="4"/>
        <v>57500</v>
      </c>
      <c r="P57" s="60">
        <f t="shared" ref="P57:S57" si="11">ROUND(P56+INT((P56)*3/100+0.5),-2)</f>
        <v>65500</v>
      </c>
      <c r="Q57" s="60">
        <f t="shared" si="11"/>
        <v>68000</v>
      </c>
      <c r="R57" s="60">
        <f t="shared" si="11"/>
        <v>72100</v>
      </c>
      <c r="S57" s="60">
        <f t="shared" si="11"/>
        <v>76500</v>
      </c>
      <c r="T57" s="60">
        <f t="shared" si="4"/>
        <v>81400</v>
      </c>
      <c r="U57" s="60">
        <f t="shared" si="4"/>
        <v>84600</v>
      </c>
      <c r="V57" s="60">
        <f t="shared" si="4"/>
        <v>90900</v>
      </c>
      <c r="W57" s="60">
        <f t="shared" si="4"/>
        <v>108800</v>
      </c>
      <c r="X57" s="60">
        <f t="shared" si="4"/>
        <v>126600</v>
      </c>
      <c r="Y57" s="60">
        <f t="shared" si="4"/>
        <v>197600</v>
      </c>
      <c r="Z57" s="60">
        <f t="shared" si="4"/>
        <v>210300</v>
      </c>
      <c r="AA57" s="60"/>
      <c r="AB57" s="61"/>
      <c r="AC57" s="61"/>
      <c r="AD57" s="61"/>
    </row>
    <row r="58" spans="2:30">
      <c r="B58" s="69">
        <v>18</v>
      </c>
      <c r="C58" s="60">
        <f t="shared" si="5"/>
        <v>24500</v>
      </c>
      <c r="D58" s="60">
        <f t="shared" ref="D58" si="12">ROUND(D57+INT((D57)*3/100+0.5),-2)</f>
        <v>26300</v>
      </c>
      <c r="E58" s="60">
        <f t="shared" si="5"/>
        <v>27900</v>
      </c>
      <c r="F58" s="60">
        <f t="shared" si="4"/>
        <v>29700</v>
      </c>
      <c r="G58" s="60">
        <f t="shared" si="4"/>
        <v>33000</v>
      </c>
      <c r="H58" s="60">
        <f t="shared" ref="H58:I58" si="13">ROUND(H57+INT((H57)*3/100+0.5),-2)</f>
        <v>42000</v>
      </c>
      <c r="I58" s="60">
        <f t="shared" si="13"/>
        <v>42100</v>
      </c>
      <c r="J58" s="60">
        <f t="shared" si="4"/>
        <v>42200</v>
      </c>
      <c r="K58" s="60">
        <f t="shared" si="4"/>
        <v>48200</v>
      </c>
      <c r="L58" s="60">
        <f t="shared" si="4"/>
        <v>58600</v>
      </c>
      <c r="M58" s="60">
        <f t="shared" si="4"/>
        <v>58800</v>
      </c>
      <c r="N58" s="60">
        <f t="shared" si="4"/>
        <v>58900</v>
      </c>
      <c r="O58" s="60">
        <f t="shared" si="4"/>
        <v>59200</v>
      </c>
      <c r="P58" s="60">
        <f t="shared" ref="P58:S58" si="14">ROUND(P57+INT((P57)*3/100+0.5),-2)</f>
        <v>67500</v>
      </c>
      <c r="Q58" s="60">
        <f t="shared" si="14"/>
        <v>70000</v>
      </c>
      <c r="R58" s="60">
        <f t="shared" si="14"/>
        <v>74300</v>
      </c>
      <c r="S58" s="60">
        <f t="shared" si="14"/>
        <v>78800</v>
      </c>
      <c r="T58" s="60">
        <f t="shared" si="4"/>
        <v>83800</v>
      </c>
      <c r="U58" s="60">
        <f t="shared" si="4"/>
        <v>87100</v>
      </c>
      <c r="V58" s="60">
        <f t="shared" si="4"/>
        <v>93600</v>
      </c>
      <c r="W58" s="60">
        <f t="shared" si="4"/>
        <v>112100</v>
      </c>
      <c r="X58" s="60">
        <f t="shared" si="4"/>
        <v>130400</v>
      </c>
      <c r="Y58" s="60">
        <f t="shared" si="4"/>
        <v>203500</v>
      </c>
      <c r="Z58" s="60">
        <f t="shared" si="4"/>
        <v>216600</v>
      </c>
      <c r="AA58" s="60"/>
      <c r="AB58" s="61"/>
      <c r="AC58" s="61"/>
      <c r="AD58" s="61"/>
    </row>
    <row r="59" spans="2:30">
      <c r="B59" s="69">
        <v>19</v>
      </c>
      <c r="C59" s="60">
        <f t="shared" si="5"/>
        <v>25200</v>
      </c>
      <c r="D59" s="60">
        <f t="shared" ref="D59" si="15">ROUND(D58+INT((D58)*3/100+0.5),-2)</f>
        <v>27100</v>
      </c>
      <c r="E59" s="60">
        <f t="shared" si="5"/>
        <v>28700</v>
      </c>
      <c r="F59" s="60">
        <f t="shared" si="5"/>
        <v>30600</v>
      </c>
      <c r="G59" s="60">
        <f t="shared" si="5"/>
        <v>34000</v>
      </c>
      <c r="H59" s="60">
        <f t="shared" ref="H59:I59" si="16">ROUND(H58+INT((H58)*3/100+0.5),-2)</f>
        <v>43300</v>
      </c>
      <c r="I59" s="60">
        <f t="shared" si="16"/>
        <v>43400</v>
      </c>
      <c r="J59" s="60">
        <f t="shared" si="5"/>
        <v>43500</v>
      </c>
      <c r="K59" s="60">
        <f t="shared" si="5"/>
        <v>49600</v>
      </c>
      <c r="L59" s="60">
        <f t="shared" si="5"/>
        <v>60400</v>
      </c>
      <c r="M59" s="60">
        <f t="shared" si="5"/>
        <v>60600</v>
      </c>
      <c r="N59" s="60">
        <f t="shared" si="5"/>
        <v>60700</v>
      </c>
      <c r="O59" s="60">
        <f t="shared" si="4"/>
        <v>61000</v>
      </c>
      <c r="P59" s="60">
        <f t="shared" ref="P59:S59" si="17">ROUND(P58+INT((P58)*3/100+0.5),-2)</f>
        <v>69500</v>
      </c>
      <c r="Q59" s="60">
        <f t="shared" si="17"/>
        <v>72100</v>
      </c>
      <c r="R59" s="60">
        <f t="shared" si="17"/>
        <v>76500</v>
      </c>
      <c r="S59" s="60">
        <f t="shared" si="17"/>
        <v>81200</v>
      </c>
      <c r="T59" s="60">
        <f t="shared" si="4"/>
        <v>86300</v>
      </c>
      <c r="U59" s="60">
        <f t="shared" si="4"/>
        <v>89700</v>
      </c>
      <c r="V59" s="60">
        <f t="shared" si="4"/>
        <v>96400</v>
      </c>
      <c r="W59" s="60">
        <f t="shared" si="4"/>
        <v>115500</v>
      </c>
      <c r="X59" s="60">
        <f t="shared" si="4"/>
        <v>134300</v>
      </c>
      <c r="Y59" s="60">
        <f t="shared" si="4"/>
        <v>209600</v>
      </c>
      <c r="Z59" s="60"/>
      <c r="AA59" s="60"/>
      <c r="AB59" s="61"/>
      <c r="AC59" s="61"/>
      <c r="AD59" s="61"/>
    </row>
    <row r="60" spans="2:30">
      <c r="B60" s="69">
        <v>20</v>
      </c>
      <c r="C60" s="60">
        <f t="shared" si="5"/>
        <v>26000</v>
      </c>
      <c r="D60" s="60">
        <f t="shared" ref="D60" si="18">ROUND(D59+INT((D59)*3/100+0.5),-2)</f>
        <v>27900</v>
      </c>
      <c r="E60" s="60">
        <f t="shared" si="5"/>
        <v>29600</v>
      </c>
      <c r="F60" s="60">
        <f t="shared" si="5"/>
        <v>31500</v>
      </c>
      <c r="G60" s="60">
        <f t="shared" si="5"/>
        <v>35000</v>
      </c>
      <c r="H60" s="60">
        <f t="shared" ref="H60:I60" si="19">ROUND(H59+INT((H59)*3/100+0.5),-2)</f>
        <v>44600</v>
      </c>
      <c r="I60" s="60">
        <f t="shared" si="19"/>
        <v>44700</v>
      </c>
      <c r="J60" s="60">
        <f t="shared" si="5"/>
        <v>44800</v>
      </c>
      <c r="K60" s="60">
        <f t="shared" si="5"/>
        <v>51100</v>
      </c>
      <c r="L60" s="60">
        <f t="shared" si="5"/>
        <v>62200</v>
      </c>
      <c r="M60" s="60">
        <f t="shared" si="5"/>
        <v>62400</v>
      </c>
      <c r="N60" s="60">
        <f t="shared" si="5"/>
        <v>62500</v>
      </c>
      <c r="O60" s="60">
        <f t="shared" si="4"/>
        <v>62800</v>
      </c>
      <c r="P60" s="60">
        <f t="shared" ref="P60:S60" si="20">ROUND(P59+INT((P59)*3/100+0.5),-2)</f>
        <v>71600</v>
      </c>
      <c r="Q60" s="60">
        <f t="shared" si="20"/>
        <v>74300</v>
      </c>
      <c r="R60" s="60">
        <f t="shared" si="20"/>
        <v>78800</v>
      </c>
      <c r="S60" s="60">
        <f t="shared" si="20"/>
        <v>83600</v>
      </c>
      <c r="T60" s="60">
        <f t="shared" si="4"/>
        <v>88900</v>
      </c>
      <c r="U60" s="60">
        <f t="shared" si="4"/>
        <v>92400</v>
      </c>
      <c r="V60" s="60">
        <f t="shared" si="4"/>
        <v>99300</v>
      </c>
      <c r="W60" s="60">
        <f t="shared" si="4"/>
        <v>119000</v>
      </c>
      <c r="X60" s="60">
        <f t="shared" si="4"/>
        <v>138300</v>
      </c>
      <c r="Y60" s="60">
        <f t="shared" si="4"/>
        <v>215900</v>
      </c>
      <c r="Z60" s="60"/>
      <c r="AA60" s="60"/>
      <c r="AB60" s="61"/>
      <c r="AC60" s="61"/>
      <c r="AD60" s="61"/>
    </row>
    <row r="61" spans="2:30">
      <c r="B61" s="69">
        <v>21</v>
      </c>
      <c r="C61" s="60">
        <f t="shared" si="5"/>
        <v>26800</v>
      </c>
      <c r="D61" s="60">
        <f t="shared" ref="D61" si="21">ROUND(D60+INT((D60)*3/100+0.5),-2)</f>
        <v>28700</v>
      </c>
      <c r="E61" s="60">
        <f t="shared" si="5"/>
        <v>30500</v>
      </c>
      <c r="F61" s="60">
        <f t="shared" si="5"/>
        <v>32400</v>
      </c>
      <c r="G61" s="60">
        <f t="shared" si="5"/>
        <v>36100</v>
      </c>
      <c r="H61" s="60">
        <f t="shared" ref="H61:I61" si="22">ROUND(H60+INT((H60)*3/100+0.5),-2)</f>
        <v>45900</v>
      </c>
      <c r="I61" s="60">
        <f t="shared" si="22"/>
        <v>46000</v>
      </c>
      <c r="J61" s="60">
        <f t="shared" si="5"/>
        <v>46100</v>
      </c>
      <c r="K61" s="60">
        <f t="shared" si="5"/>
        <v>52600</v>
      </c>
      <c r="L61" s="60">
        <f t="shared" si="5"/>
        <v>64100</v>
      </c>
      <c r="M61" s="60">
        <f t="shared" si="5"/>
        <v>64300</v>
      </c>
      <c r="N61" s="60">
        <f t="shared" si="5"/>
        <v>64400</v>
      </c>
      <c r="O61" s="60">
        <f t="shared" si="4"/>
        <v>64700</v>
      </c>
      <c r="P61" s="60">
        <f t="shared" ref="P61:S61" si="23">ROUND(P60+INT((P60)*3/100+0.5),-2)</f>
        <v>73700</v>
      </c>
      <c r="Q61" s="60">
        <f t="shared" si="23"/>
        <v>76500</v>
      </c>
      <c r="R61" s="60">
        <f t="shared" si="23"/>
        <v>81200</v>
      </c>
      <c r="S61" s="60">
        <f t="shared" si="23"/>
        <v>86100</v>
      </c>
      <c r="T61" s="60">
        <f t="shared" si="4"/>
        <v>91600</v>
      </c>
      <c r="U61" s="60">
        <f t="shared" si="4"/>
        <v>95200</v>
      </c>
      <c r="V61" s="60">
        <f t="shared" si="4"/>
        <v>102300</v>
      </c>
      <c r="W61" s="60">
        <f t="shared" si="4"/>
        <v>122600</v>
      </c>
      <c r="X61" s="60">
        <f t="shared" si="4"/>
        <v>142400</v>
      </c>
      <c r="Y61" s="60"/>
      <c r="Z61" s="60"/>
      <c r="AA61" s="60"/>
      <c r="AB61" s="61"/>
      <c r="AC61" s="61"/>
      <c r="AD61" s="61"/>
    </row>
    <row r="62" spans="2:30">
      <c r="B62" s="69">
        <v>22</v>
      </c>
      <c r="C62" s="60">
        <f t="shared" si="5"/>
        <v>27600</v>
      </c>
      <c r="D62" s="60">
        <f t="shared" ref="D62" si="24">ROUND(D61+INT((D61)*3/100+0.5),-2)</f>
        <v>29600</v>
      </c>
      <c r="E62" s="60">
        <f t="shared" si="5"/>
        <v>31400</v>
      </c>
      <c r="F62" s="60">
        <f t="shared" si="5"/>
        <v>33400</v>
      </c>
      <c r="G62" s="60">
        <f t="shared" si="5"/>
        <v>37200</v>
      </c>
      <c r="H62" s="60">
        <f t="shared" ref="H62:I62" si="25">ROUND(H61+INT((H61)*3/100+0.5),-2)</f>
        <v>47300</v>
      </c>
      <c r="I62" s="60">
        <f t="shared" si="25"/>
        <v>47400</v>
      </c>
      <c r="J62" s="60">
        <f t="shared" si="5"/>
        <v>47500</v>
      </c>
      <c r="K62" s="60">
        <f t="shared" si="5"/>
        <v>54200</v>
      </c>
      <c r="L62" s="60">
        <f t="shared" si="5"/>
        <v>66000</v>
      </c>
      <c r="M62" s="60">
        <f t="shared" si="5"/>
        <v>66200</v>
      </c>
      <c r="N62" s="60">
        <f t="shared" si="5"/>
        <v>66300</v>
      </c>
      <c r="O62" s="60">
        <f t="shared" si="4"/>
        <v>66600</v>
      </c>
      <c r="P62" s="60">
        <f t="shared" ref="P62:S62" si="26">ROUND(P61+INT((P61)*3/100+0.5),-2)</f>
        <v>75900</v>
      </c>
      <c r="Q62" s="60">
        <f t="shared" si="26"/>
        <v>78800</v>
      </c>
      <c r="R62" s="60">
        <f t="shared" si="26"/>
        <v>83600</v>
      </c>
      <c r="S62" s="60">
        <f t="shared" si="26"/>
        <v>88700</v>
      </c>
      <c r="T62" s="60">
        <f t="shared" si="4"/>
        <v>94300</v>
      </c>
      <c r="U62" s="60">
        <f t="shared" si="4"/>
        <v>98100</v>
      </c>
      <c r="V62" s="60">
        <f t="shared" si="4"/>
        <v>105400</v>
      </c>
      <c r="W62" s="60">
        <f t="shared" si="4"/>
        <v>126300</v>
      </c>
      <c r="X62" s="60">
        <f t="shared" si="4"/>
        <v>146700</v>
      </c>
      <c r="Y62" s="60"/>
      <c r="Z62" s="60"/>
      <c r="AA62" s="60"/>
      <c r="AB62" s="61"/>
      <c r="AC62" s="61"/>
      <c r="AD62" s="61"/>
    </row>
    <row r="63" spans="2:30">
      <c r="B63" s="69">
        <v>23</v>
      </c>
      <c r="C63" s="60">
        <f t="shared" si="5"/>
        <v>28400</v>
      </c>
      <c r="D63" s="60">
        <f t="shared" ref="D63" si="27">ROUND(D62+INT((D62)*3/100+0.5),-2)</f>
        <v>30500</v>
      </c>
      <c r="E63" s="60">
        <f t="shared" si="5"/>
        <v>32300</v>
      </c>
      <c r="F63" s="60">
        <f t="shared" si="5"/>
        <v>34400</v>
      </c>
      <c r="G63" s="60">
        <f t="shared" si="5"/>
        <v>38300</v>
      </c>
      <c r="H63" s="60">
        <f t="shared" ref="H63:I63" si="28">ROUND(H62+INT((H62)*3/100+0.5),-2)</f>
        <v>48700</v>
      </c>
      <c r="I63" s="60">
        <f t="shared" si="28"/>
        <v>48800</v>
      </c>
      <c r="J63" s="60">
        <f t="shared" si="5"/>
        <v>48900</v>
      </c>
      <c r="K63" s="60">
        <f t="shared" si="5"/>
        <v>55800</v>
      </c>
      <c r="L63" s="60">
        <f t="shared" si="5"/>
        <v>68000</v>
      </c>
      <c r="M63" s="60">
        <f t="shared" si="5"/>
        <v>68200</v>
      </c>
      <c r="N63" s="60">
        <f t="shared" si="5"/>
        <v>68300</v>
      </c>
      <c r="O63" s="60">
        <f t="shared" si="4"/>
        <v>68600</v>
      </c>
      <c r="P63" s="60">
        <f t="shared" ref="P63:S63" si="29">ROUND(P62+INT((P62)*3/100+0.5),-2)</f>
        <v>78200</v>
      </c>
      <c r="Q63" s="60">
        <f t="shared" si="29"/>
        <v>81200</v>
      </c>
      <c r="R63" s="60">
        <f t="shared" si="29"/>
        <v>86100</v>
      </c>
      <c r="S63" s="60">
        <f t="shared" si="29"/>
        <v>91400</v>
      </c>
      <c r="T63" s="60">
        <f t="shared" si="4"/>
        <v>97100</v>
      </c>
      <c r="U63" s="60">
        <f t="shared" si="4"/>
        <v>101000</v>
      </c>
      <c r="V63" s="60">
        <f t="shared" si="4"/>
        <v>108600</v>
      </c>
      <c r="W63" s="60">
        <f t="shared" si="4"/>
        <v>130100</v>
      </c>
      <c r="X63" s="60">
        <f t="shared" si="4"/>
        <v>151100</v>
      </c>
      <c r="Y63" s="60"/>
      <c r="Z63" s="60"/>
      <c r="AA63" s="60"/>
      <c r="AB63" s="61"/>
      <c r="AC63" s="61"/>
      <c r="AD63" s="61"/>
    </row>
    <row r="64" spans="2:30" ht="15.75" customHeight="1">
      <c r="B64" s="69">
        <v>24</v>
      </c>
      <c r="C64" s="60">
        <f t="shared" si="5"/>
        <v>29300</v>
      </c>
      <c r="D64" s="60">
        <f t="shared" ref="D64" si="30">ROUND(D63+INT((D63)*3/100+0.5),-2)</f>
        <v>31400</v>
      </c>
      <c r="E64" s="60">
        <f t="shared" si="5"/>
        <v>33300</v>
      </c>
      <c r="F64" s="60">
        <f t="shared" si="5"/>
        <v>35400</v>
      </c>
      <c r="G64" s="60">
        <f t="shared" si="5"/>
        <v>39400</v>
      </c>
      <c r="H64" s="60">
        <f t="shared" ref="H64:I64" si="31">ROUND(H63+INT((H63)*3/100+0.5),-2)</f>
        <v>50200</v>
      </c>
      <c r="I64" s="60">
        <f t="shared" si="31"/>
        <v>50300</v>
      </c>
      <c r="J64" s="60">
        <f t="shared" si="5"/>
        <v>50400</v>
      </c>
      <c r="K64" s="60">
        <f t="shared" si="5"/>
        <v>57500</v>
      </c>
      <c r="L64" s="60">
        <f t="shared" si="5"/>
        <v>70000</v>
      </c>
      <c r="M64" s="60">
        <f t="shared" si="5"/>
        <v>70200</v>
      </c>
      <c r="N64" s="60">
        <f t="shared" si="5"/>
        <v>70300</v>
      </c>
      <c r="O64" s="60">
        <f t="shared" si="4"/>
        <v>70700</v>
      </c>
      <c r="P64" s="60">
        <f t="shared" ref="P64:S64" si="32">ROUND(P63+INT((P63)*3/100+0.5),-2)</f>
        <v>80500</v>
      </c>
      <c r="Q64" s="60">
        <f t="shared" si="32"/>
        <v>83600</v>
      </c>
      <c r="R64" s="60">
        <f t="shared" si="32"/>
        <v>88700</v>
      </c>
      <c r="S64" s="60">
        <f t="shared" si="32"/>
        <v>94100</v>
      </c>
      <c r="T64" s="60">
        <f t="shared" si="4"/>
        <v>100000</v>
      </c>
      <c r="U64" s="60">
        <f t="shared" si="4"/>
        <v>104000</v>
      </c>
      <c r="V64" s="60">
        <f t="shared" si="4"/>
        <v>111900</v>
      </c>
      <c r="W64" s="60">
        <f t="shared" si="4"/>
        <v>134000</v>
      </c>
      <c r="X64" s="60">
        <f t="shared" si="4"/>
        <v>155600</v>
      </c>
      <c r="Y64" s="60"/>
      <c r="Z64" s="60"/>
      <c r="AA64" s="60"/>
      <c r="AB64" s="61"/>
      <c r="AC64" s="61"/>
      <c r="AD64" s="61"/>
    </row>
    <row r="65" spans="2:30">
      <c r="B65" s="69">
        <v>25</v>
      </c>
      <c r="C65" s="60">
        <f t="shared" si="5"/>
        <v>30200</v>
      </c>
      <c r="D65" s="60">
        <f t="shared" ref="D65" si="33">ROUND(D64+INT((D64)*3/100+0.5),-2)</f>
        <v>32300</v>
      </c>
      <c r="E65" s="60">
        <f t="shared" si="5"/>
        <v>34300</v>
      </c>
      <c r="F65" s="60">
        <f t="shared" si="5"/>
        <v>36500</v>
      </c>
      <c r="G65" s="60">
        <f t="shared" si="5"/>
        <v>40600</v>
      </c>
      <c r="H65" s="60">
        <f t="shared" ref="H65:I65" si="34">ROUND(H64+INT((H64)*3/100+0.5),-2)</f>
        <v>51700</v>
      </c>
      <c r="I65" s="60">
        <f t="shared" si="34"/>
        <v>51800</v>
      </c>
      <c r="J65" s="60">
        <f t="shared" si="5"/>
        <v>51900</v>
      </c>
      <c r="K65" s="60">
        <f t="shared" si="5"/>
        <v>59200</v>
      </c>
      <c r="L65" s="60">
        <f t="shared" si="5"/>
        <v>72100</v>
      </c>
      <c r="M65" s="60">
        <f t="shared" si="5"/>
        <v>72300</v>
      </c>
      <c r="N65" s="60">
        <f t="shared" si="5"/>
        <v>72400</v>
      </c>
      <c r="O65" s="60">
        <f t="shared" si="4"/>
        <v>72800</v>
      </c>
      <c r="P65" s="60">
        <f t="shared" ref="P65:S65" si="35">ROUND(P64+INT((P64)*3/100+0.5),-2)</f>
        <v>82900</v>
      </c>
      <c r="Q65" s="60">
        <f t="shared" si="35"/>
        <v>86100</v>
      </c>
      <c r="R65" s="60">
        <f t="shared" si="35"/>
        <v>91400</v>
      </c>
      <c r="S65" s="60">
        <f t="shared" si="35"/>
        <v>96900</v>
      </c>
      <c r="T65" s="60">
        <f t="shared" si="4"/>
        <v>103000</v>
      </c>
      <c r="U65" s="60">
        <f t="shared" si="4"/>
        <v>107100</v>
      </c>
      <c r="V65" s="60">
        <f t="shared" si="4"/>
        <v>115300</v>
      </c>
      <c r="W65" s="60">
        <f t="shared" si="4"/>
        <v>138000</v>
      </c>
      <c r="X65" s="60">
        <f t="shared" si="4"/>
        <v>160300</v>
      </c>
      <c r="Y65" s="60"/>
      <c r="Z65" s="60"/>
      <c r="AA65" s="60"/>
      <c r="AB65" s="61"/>
      <c r="AC65" s="61"/>
      <c r="AD65" s="61"/>
    </row>
    <row r="66" spans="2:30">
      <c r="B66" s="69">
        <v>26</v>
      </c>
      <c r="C66" s="60">
        <f t="shared" si="5"/>
        <v>31100</v>
      </c>
      <c r="D66" s="60">
        <f t="shared" ref="D66" si="36">ROUND(D65+INT((D65)*3/100+0.5),-2)</f>
        <v>33300</v>
      </c>
      <c r="E66" s="60">
        <f t="shared" si="5"/>
        <v>35300</v>
      </c>
      <c r="F66" s="60">
        <f t="shared" si="5"/>
        <v>37600</v>
      </c>
      <c r="G66" s="60">
        <f t="shared" si="5"/>
        <v>41800</v>
      </c>
      <c r="H66" s="60">
        <f t="shared" ref="H66:I66" si="37">ROUND(H65+INT((H65)*3/100+0.5),-2)</f>
        <v>53300</v>
      </c>
      <c r="I66" s="60">
        <f t="shared" si="37"/>
        <v>53400</v>
      </c>
      <c r="J66" s="60">
        <f t="shared" si="5"/>
        <v>53500</v>
      </c>
      <c r="K66" s="60">
        <f t="shared" si="5"/>
        <v>61000</v>
      </c>
      <c r="L66" s="60">
        <f t="shared" si="5"/>
        <v>74300</v>
      </c>
      <c r="M66" s="60">
        <f t="shared" si="5"/>
        <v>74500</v>
      </c>
      <c r="N66" s="60">
        <f t="shared" si="5"/>
        <v>74600</v>
      </c>
      <c r="O66" s="60">
        <f t="shared" si="4"/>
        <v>75000</v>
      </c>
      <c r="P66" s="60">
        <f t="shared" ref="P66:S66" si="38">ROUND(P65+INT((P65)*3/100+0.5),-2)</f>
        <v>85400</v>
      </c>
      <c r="Q66" s="60">
        <f t="shared" si="38"/>
        <v>88700</v>
      </c>
      <c r="R66" s="60">
        <f t="shared" si="38"/>
        <v>94100</v>
      </c>
      <c r="S66" s="60">
        <f t="shared" si="38"/>
        <v>99800</v>
      </c>
      <c r="T66" s="60">
        <f t="shared" si="4"/>
        <v>106100</v>
      </c>
      <c r="U66" s="60">
        <f t="shared" si="4"/>
        <v>110300</v>
      </c>
      <c r="V66" s="60">
        <f t="shared" si="4"/>
        <v>118800</v>
      </c>
      <c r="W66" s="60">
        <f t="shared" si="4"/>
        <v>142100</v>
      </c>
      <c r="X66" s="60">
        <f t="shared" si="4"/>
        <v>165100</v>
      </c>
      <c r="Y66" s="60"/>
      <c r="Z66" s="60"/>
      <c r="AA66" s="60"/>
      <c r="AB66" s="63"/>
      <c r="AC66" s="63"/>
      <c r="AD66" s="63"/>
    </row>
    <row r="67" spans="2:30">
      <c r="B67" s="69">
        <v>27</v>
      </c>
      <c r="C67" s="60">
        <f t="shared" si="5"/>
        <v>32000</v>
      </c>
      <c r="D67" s="60">
        <f t="shared" ref="D67" si="39">ROUND(D66+INT((D66)*3/100+0.5),-2)</f>
        <v>34300</v>
      </c>
      <c r="E67" s="60">
        <f t="shared" si="5"/>
        <v>36400</v>
      </c>
      <c r="F67" s="60">
        <f t="shared" si="5"/>
        <v>38700</v>
      </c>
      <c r="G67" s="60">
        <f t="shared" si="5"/>
        <v>43100</v>
      </c>
      <c r="H67" s="60">
        <f t="shared" ref="H67:I67" si="40">ROUND(H66+INT((H66)*3/100+0.5),-2)</f>
        <v>54900</v>
      </c>
      <c r="I67" s="60">
        <f t="shared" si="40"/>
        <v>55000</v>
      </c>
      <c r="J67" s="60">
        <f t="shared" si="5"/>
        <v>55100</v>
      </c>
      <c r="K67" s="60">
        <f t="shared" si="5"/>
        <v>62800</v>
      </c>
      <c r="L67" s="60">
        <f t="shared" si="5"/>
        <v>76500</v>
      </c>
      <c r="M67" s="60">
        <f t="shared" si="5"/>
        <v>76700</v>
      </c>
      <c r="N67" s="60">
        <f t="shared" si="5"/>
        <v>76800</v>
      </c>
      <c r="O67" s="60">
        <f t="shared" si="5"/>
        <v>77300</v>
      </c>
      <c r="P67" s="60">
        <f t="shared" ref="P67:S67" si="41">ROUND(P66+INT((P66)*3/100+0.5),-2)</f>
        <v>88000</v>
      </c>
      <c r="Q67" s="60">
        <f t="shared" si="41"/>
        <v>91400</v>
      </c>
      <c r="R67" s="60">
        <f t="shared" si="41"/>
        <v>96900</v>
      </c>
      <c r="S67" s="60">
        <f t="shared" si="41"/>
        <v>102800</v>
      </c>
      <c r="T67" s="60">
        <f t="shared" si="5"/>
        <v>109300</v>
      </c>
      <c r="U67" s="60">
        <f t="shared" si="5"/>
        <v>113600</v>
      </c>
      <c r="V67" s="60">
        <f t="shared" si="5"/>
        <v>122400</v>
      </c>
      <c r="W67" s="60">
        <f t="shared" si="5"/>
        <v>146400</v>
      </c>
      <c r="X67" s="60">
        <f t="shared" si="5"/>
        <v>170100</v>
      </c>
      <c r="Y67" s="60"/>
      <c r="Z67" s="60"/>
      <c r="AA67" s="60"/>
      <c r="AB67" s="63"/>
      <c r="AC67" s="63"/>
      <c r="AD67" s="63"/>
    </row>
    <row r="68" spans="2:30">
      <c r="B68" s="69">
        <v>28</v>
      </c>
      <c r="C68" s="60">
        <f t="shared" si="5"/>
        <v>33000</v>
      </c>
      <c r="D68" s="60">
        <f t="shared" ref="D68" si="42">ROUND(D67+INT((D67)*3/100+0.5),-2)</f>
        <v>35300</v>
      </c>
      <c r="E68" s="60">
        <f t="shared" si="5"/>
        <v>37500</v>
      </c>
      <c r="F68" s="60">
        <f t="shared" si="5"/>
        <v>39900</v>
      </c>
      <c r="G68" s="60">
        <f t="shared" si="5"/>
        <v>44400</v>
      </c>
      <c r="H68" s="60">
        <f t="shared" ref="H68:I68" si="43">ROUND(H67+INT((H67)*3/100+0.5),-2)</f>
        <v>56500</v>
      </c>
      <c r="I68" s="60">
        <f t="shared" si="43"/>
        <v>56700</v>
      </c>
      <c r="J68" s="60">
        <f t="shared" si="5"/>
        <v>56800</v>
      </c>
      <c r="K68" s="60">
        <f t="shared" si="5"/>
        <v>64700</v>
      </c>
      <c r="L68" s="60">
        <f t="shared" si="5"/>
        <v>78800</v>
      </c>
      <c r="M68" s="60">
        <f t="shared" si="5"/>
        <v>79000</v>
      </c>
      <c r="N68" s="60">
        <f t="shared" si="5"/>
        <v>79100</v>
      </c>
      <c r="O68" s="60">
        <f t="shared" si="5"/>
        <v>79600</v>
      </c>
      <c r="P68" s="60">
        <f t="shared" ref="P68:S68" si="44">ROUND(P67+INT((P67)*3/100+0.5),-2)</f>
        <v>90600</v>
      </c>
      <c r="Q68" s="60">
        <f t="shared" si="44"/>
        <v>94100</v>
      </c>
      <c r="R68" s="60">
        <f t="shared" si="44"/>
        <v>99800</v>
      </c>
      <c r="S68" s="60">
        <f t="shared" si="44"/>
        <v>105900</v>
      </c>
      <c r="T68" s="60">
        <f t="shared" si="5"/>
        <v>112600</v>
      </c>
      <c r="U68" s="60">
        <f t="shared" si="5"/>
        <v>117000</v>
      </c>
      <c r="V68" s="60">
        <f t="shared" si="5"/>
        <v>126100</v>
      </c>
      <c r="W68" s="60">
        <f t="shared" si="5"/>
        <v>150800</v>
      </c>
      <c r="X68" s="60">
        <f t="shared" si="5"/>
        <v>175200</v>
      </c>
      <c r="Y68" s="60"/>
      <c r="Z68" s="60"/>
      <c r="AA68" s="60"/>
      <c r="AB68" s="63"/>
      <c r="AC68" s="63"/>
      <c r="AD68" s="63"/>
    </row>
    <row r="69" spans="2:30">
      <c r="B69" s="69">
        <v>29</v>
      </c>
      <c r="C69" s="60">
        <f t="shared" si="5"/>
        <v>34000</v>
      </c>
      <c r="D69" s="60">
        <f t="shared" ref="D69" si="45">ROUND(D68+INT((D68)*3/100+0.5),-2)</f>
        <v>36400</v>
      </c>
      <c r="E69" s="60">
        <f t="shared" si="5"/>
        <v>38600</v>
      </c>
      <c r="F69" s="60">
        <f t="shared" si="5"/>
        <v>41100</v>
      </c>
      <c r="G69" s="60">
        <f t="shared" si="5"/>
        <v>45700</v>
      </c>
      <c r="H69" s="60">
        <f t="shared" ref="H69:I69" si="46">ROUND(H68+INT((H68)*3/100+0.5),-2)</f>
        <v>58200</v>
      </c>
      <c r="I69" s="60">
        <f t="shared" si="46"/>
        <v>58400</v>
      </c>
      <c r="J69" s="60">
        <f t="shared" si="5"/>
        <v>58500</v>
      </c>
      <c r="K69" s="60">
        <f t="shared" si="5"/>
        <v>66600</v>
      </c>
      <c r="L69" s="60">
        <f t="shared" si="5"/>
        <v>81200</v>
      </c>
      <c r="M69" s="60">
        <f t="shared" si="5"/>
        <v>81400</v>
      </c>
      <c r="N69" s="60">
        <f t="shared" si="5"/>
        <v>81500</v>
      </c>
      <c r="O69" s="60">
        <f t="shared" si="5"/>
        <v>82000</v>
      </c>
      <c r="P69" s="60">
        <f t="shared" ref="P69:S69" si="47">ROUND(P68+INT((P68)*3/100+0.5),-2)</f>
        <v>93300</v>
      </c>
      <c r="Q69" s="60">
        <f t="shared" si="47"/>
        <v>96900</v>
      </c>
      <c r="R69" s="60">
        <f t="shared" si="47"/>
        <v>102800</v>
      </c>
      <c r="S69" s="60">
        <f t="shared" si="47"/>
        <v>109100</v>
      </c>
      <c r="T69" s="60">
        <f t="shared" si="5"/>
        <v>116000</v>
      </c>
      <c r="U69" s="60">
        <f t="shared" si="5"/>
        <v>120500</v>
      </c>
      <c r="V69" s="60">
        <f t="shared" si="5"/>
        <v>129900</v>
      </c>
      <c r="W69" s="60">
        <f t="shared" si="5"/>
        <v>155300</v>
      </c>
      <c r="X69" s="60">
        <f t="shared" si="5"/>
        <v>180500</v>
      </c>
      <c r="Y69" s="60"/>
      <c r="Z69" s="60"/>
      <c r="AA69" s="60"/>
      <c r="AB69" s="63"/>
      <c r="AC69" s="63"/>
      <c r="AD69" s="63"/>
    </row>
    <row r="70" spans="2:30" s="73" customFormat="1">
      <c r="B70" s="70">
        <v>30</v>
      </c>
      <c r="C70" s="71">
        <f t="shared" si="5"/>
        <v>35000</v>
      </c>
      <c r="D70" s="71">
        <f t="shared" ref="D70" si="48">ROUND(D69+INT((D69)*3/100+0.5),-2)</f>
        <v>37500</v>
      </c>
      <c r="E70" s="71">
        <f t="shared" si="5"/>
        <v>39800</v>
      </c>
      <c r="F70" s="71">
        <f t="shared" si="5"/>
        <v>42300</v>
      </c>
      <c r="G70" s="71">
        <f t="shared" si="5"/>
        <v>47100</v>
      </c>
      <c r="H70" s="71">
        <f t="shared" ref="H70:I70" si="49">ROUND(H69+INT((H69)*3/100+0.5),-2)</f>
        <v>59900</v>
      </c>
      <c r="I70" s="71">
        <f t="shared" si="49"/>
        <v>60200</v>
      </c>
      <c r="J70" s="71">
        <f t="shared" si="5"/>
        <v>60300</v>
      </c>
      <c r="K70" s="71">
        <f t="shared" si="5"/>
        <v>68600</v>
      </c>
      <c r="L70" s="71">
        <f t="shared" si="5"/>
        <v>83600</v>
      </c>
      <c r="M70" s="71">
        <f t="shared" si="5"/>
        <v>83800</v>
      </c>
      <c r="N70" s="71">
        <f t="shared" si="5"/>
        <v>83900</v>
      </c>
      <c r="O70" s="71">
        <f t="shared" si="5"/>
        <v>84500</v>
      </c>
      <c r="P70" s="71">
        <f t="shared" ref="P70:S70" si="50">ROUND(P69+INT((P69)*3/100+0.5),-2)</f>
        <v>96100</v>
      </c>
      <c r="Q70" s="71">
        <f t="shared" si="50"/>
        <v>99800</v>
      </c>
      <c r="R70" s="71">
        <f t="shared" si="50"/>
        <v>105900</v>
      </c>
      <c r="S70" s="71">
        <f t="shared" si="50"/>
        <v>112400</v>
      </c>
      <c r="T70" s="71">
        <f t="shared" si="5"/>
        <v>119500</v>
      </c>
      <c r="U70" s="71">
        <f t="shared" si="5"/>
        <v>124100</v>
      </c>
      <c r="V70" s="71">
        <f t="shared" si="5"/>
        <v>133800</v>
      </c>
      <c r="W70" s="71">
        <f t="shared" si="5"/>
        <v>160000</v>
      </c>
      <c r="X70" s="71">
        <f t="shared" si="5"/>
        <v>185900</v>
      </c>
      <c r="Y70" s="71"/>
      <c r="Z70" s="71"/>
      <c r="AA70" s="71"/>
      <c r="AB70" s="72"/>
      <c r="AC70" s="72"/>
      <c r="AD70" s="72"/>
    </row>
    <row r="71" spans="2:30" s="58" customFormat="1">
      <c r="B71" s="69">
        <v>31</v>
      </c>
      <c r="C71" s="60">
        <f t="shared" si="5"/>
        <v>36100</v>
      </c>
      <c r="D71" s="60">
        <f t="shared" ref="D71" si="51">ROUND(D70+INT((D70)*3/100+0.5),-2)</f>
        <v>38600</v>
      </c>
      <c r="E71" s="60">
        <f t="shared" si="5"/>
        <v>41000</v>
      </c>
      <c r="F71" s="60">
        <f t="shared" si="5"/>
        <v>43600</v>
      </c>
      <c r="G71" s="60">
        <f t="shared" si="5"/>
        <v>48500</v>
      </c>
      <c r="H71" s="60">
        <f t="shared" ref="H71:I71" si="52">ROUND(H70+INT((H70)*3/100+0.5),-2)</f>
        <v>61700</v>
      </c>
      <c r="I71" s="60">
        <f t="shared" si="52"/>
        <v>62000</v>
      </c>
      <c r="J71" s="60">
        <f t="shared" si="5"/>
        <v>62100</v>
      </c>
      <c r="K71" s="60">
        <f t="shared" si="5"/>
        <v>70700</v>
      </c>
      <c r="L71" s="60">
        <f t="shared" si="5"/>
        <v>86100</v>
      </c>
      <c r="M71" s="60">
        <f t="shared" si="5"/>
        <v>86300</v>
      </c>
      <c r="N71" s="60">
        <f t="shared" si="5"/>
        <v>86400</v>
      </c>
      <c r="O71" s="60">
        <f t="shared" si="5"/>
        <v>87000</v>
      </c>
      <c r="P71" s="60">
        <f t="shared" ref="P71:S71" si="53">ROUND(P70+INT((P70)*3/100+0.5),-2)</f>
        <v>99000</v>
      </c>
      <c r="Q71" s="60">
        <f t="shared" si="53"/>
        <v>102800</v>
      </c>
      <c r="R71" s="60">
        <f t="shared" si="53"/>
        <v>109100</v>
      </c>
      <c r="S71" s="60">
        <f t="shared" si="53"/>
        <v>115800</v>
      </c>
      <c r="T71" s="60">
        <f t="shared" si="5"/>
        <v>123100</v>
      </c>
      <c r="U71" s="60">
        <f t="shared" si="5"/>
        <v>127800</v>
      </c>
      <c r="V71" s="60">
        <f t="shared" si="5"/>
        <v>137800</v>
      </c>
      <c r="W71" s="60">
        <f t="shared" si="5"/>
        <v>164800</v>
      </c>
      <c r="X71" s="60">
        <f t="shared" si="5"/>
        <v>191500</v>
      </c>
      <c r="Y71" s="64"/>
      <c r="Z71" s="64"/>
      <c r="AA71" s="64"/>
      <c r="AB71" s="65"/>
      <c r="AC71" s="65"/>
      <c r="AD71" s="65"/>
    </row>
    <row r="72" spans="2:30">
      <c r="B72" s="69">
        <v>32</v>
      </c>
      <c r="C72" s="60">
        <f t="shared" ref="C72:X80" si="54">ROUND(C71+INT((C71)*3/100+0.5),-2)</f>
        <v>37200</v>
      </c>
      <c r="D72" s="60">
        <f t="shared" ref="D72" si="55">ROUND(D71+INT((D71)*3/100+0.5),-2)</f>
        <v>39800</v>
      </c>
      <c r="E72" s="60">
        <f t="shared" si="54"/>
        <v>42200</v>
      </c>
      <c r="F72" s="60">
        <f t="shared" si="54"/>
        <v>44900</v>
      </c>
      <c r="G72" s="60">
        <f t="shared" si="54"/>
        <v>50000</v>
      </c>
      <c r="H72" s="60">
        <f t="shared" ref="H72:I72" si="56">ROUND(H71+INT((H71)*3/100+0.5),-2)</f>
        <v>63600</v>
      </c>
      <c r="I72" s="60">
        <f t="shared" si="56"/>
        <v>63900</v>
      </c>
      <c r="J72" s="60">
        <f t="shared" si="54"/>
        <v>64000</v>
      </c>
      <c r="K72" s="60">
        <f t="shared" si="54"/>
        <v>72800</v>
      </c>
      <c r="L72" s="60">
        <f t="shared" si="54"/>
        <v>88700</v>
      </c>
      <c r="M72" s="60">
        <f t="shared" si="54"/>
        <v>88900</v>
      </c>
      <c r="N72" s="60">
        <f t="shared" si="54"/>
        <v>89000</v>
      </c>
      <c r="O72" s="60">
        <f t="shared" si="54"/>
        <v>89600</v>
      </c>
      <c r="P72" s="60">
        <f t="shared" ref="P72:S72" si="57">ROUND(P71+INT((P71)*3/100+0.5),-2)</f>
        <v>102000</v>
      </c>
      <c r="Q72" s="60">
        <f t="shared" si="57"/>
        <v>105900</v>
      </c>
      <c r="R72" s="60">
        <f t="shared" si="57"/>
        <v>112400</v>
      </c>
      <c r="S72" s="60">
        <f t="shared" si="57"/>
        <v>119300</v>
      </c>
      <c r="T72" s="60">
        <f t="shared" si="54"/>
        <v>126800</v>
      </c>
      <c r="U72" s="60">
        <f t="shared" si="54"/>
        <v>131600</v>
      </c>
      <c r="V72" s="60">
        <f t="shared" si="54"/>
        <v>141900</v>
      </c>
      <c r="W72" s="60">
        <f t="shared" si="54"/>
        <v>169700</v>
      </c>
      <c r="X72" s="60">
        <f t="shared" si="54"/>
        <v>197200</v>
      </c>
      <c r="Y72" s="60"/>
      <c r="Z72" s="60"/>
      <c r="AA72" s="60"/>
      <c r="AB72" s="61"/>
      <c r="AC72" s="61"/>
      <c r="AD72" s="61"/>
    </row>
    <row r="73" spans="2:30">
      <c r="B73" s="69">
        <v>33</v>
      </c>
      <c r="C73" s="60">
        <f t="shared" si="54"/>
        <v>38300</v>
      </c>
      <c r="D73" s="60">
        <f t="shared" ref="D73" si="58">ROUND(D72+INT((D72)*3/100+0.5),-2)</f>
        <v>41000</v>
      </c>
      <c r="E73" s="60">
        <f t="shared" si="54"/>
        <v>43500</v>
      </c>
      <c r="F73" s="60">
        <f t="shared" si="54"/>
        <v>46200</v>
      </c>
      <c r="G73" s="60">
        <f t="shared" si="54"/>
        <v>51500</v>
      </c>
      <c r="H73" s="60">
        <f t="shared" ref="H73:I73" si="59">ROUND(H72+INT((H72)*3/100+0.5),-2)</f>
        <v>65500</v>
      </c>
      <c r="I73" s="60">
        <f t="shared" si="59"/>
        <v>65800</v>
      </c>
      <c r="J73" s="60">
        <f t="shared" si="54"/>
        <v>65900</v>
      </c>
      <c r="K73" s="60">
        <f t="shared" si="54"/>
        <v>75000</v>
      </c>
      <c r="L73" s="60">
        <f t="shared" si="54"/>
        <v>91400</v>
      </c>
      <c r="M73" s="60">
        <f t="shared" si="54"/>
        <v>91600</v>
      </c>
      <c r="N73" s="60">
        <f t="shared" si="54"/>
        <v>91700</v>
      </c>
      <c r="O73" s="60">
        <f t="shared" si="54"/>
        <v>92300</v>
      </c>
      <c r="P73" s="60">
        <f t="shared" ref="P73:S73" si="60">ROUND(P72+INT((P72)*3/100+0.5),-2)</f>
        <v>105100</v>
      </c>
      <c r="Q73" s="60">
        <f t="shared" si="60"/>
        <v>109100</v>
      </c>
      <c r="R73" s="60">
        <f t="shared" si="60"/>
        <v>115800</v>
      </c>
      <c r="S73" s="60">
        <f t="shared" si="60"/>
        <v>122900</v>
      </c>
      <c r="T73" s="60">
        <f t="shared" si="54"/>
        <v>130600</v>
      </c>
      <c r="U73" s="60">
        <f t="shared" si="54"/>
        <v>135500</v>
      </c>
      <c r="V73" s="60">
        <f t="shared" si="54"/>
        <v>146200</v>
      </c>
      <c r="W73" s="60">
        <f t="shared" si="54"/>
        <v>174800</v>
      </c>
      <c r="X73" s="60">
        <f t="shared" si="54"/>
        <v>203100</v>
      </c>
      <c r="Y73" s="60"/>
      <c r="Z73" s="60"/>
      <c r="AA73" s="60"/>
      <c r="AB73" s="63"/>
      <c r="AC73" s="63"/>
      <c r="AD73" s="63"/>
    </row>
    <row r="74" spans="2:30">
      <c r="B74" s="69">
        <v>34</v>
      </c>
      <c r="C74" s="60">
        <f t="shared" si="54"/>
        <v>39400</v>
      </c>
      <c r="D74" s="60">
        <f t="shared" ref="D74" si="61">ROUND(D73+INT((D73)*3/100+0.5),-2)</f>
        <v>42200</v>
      </c>
      <c r="E74" s="60">
        <f t="shared" si="54"/>
        <v>44800</v>
      </c>
      <c r="F74" s="60">
        <f t="shared" si="54"/>
        <v>47600</v>
      </c>
      <c r="G74" s="60">
        <f t="shared" si="54"/>
        <v>53000</v>
      </c>
      <c r="H74" s="60">
        <f t="shared" ref="H74:I74" si="62">ROUND(H73+INT((H73)*3/100+0.5),-2)</f>
        <v>67500</v>
      </c>
      <c r="I74" s="60">
        <f t="shared" si="62"/>
        <v>67800</v>
      </c>
      <c r="J74" s="60">
        <f t="shared" si="54"/>
        <v>67900</v>
      </c>
      <c r="K74" s="60">
        <f t="shared" si="54"/>
        <v>77300</v>
      </c>
      <c r="L74" s="60">
        <f t="shared" si="54"/>
        <v>94100</v>
      </c>
      <c r="M74" s="60">
        <f t="shared" si="54"/>
        <v>94300</v>
      </c>
      <c r="N74" s="60">
        <f t="shared" si="54"/>
        <v>94500</v>
      </c>
      <c r="O74" s="60">
        <f t="shared" si="54"/>
        <v>95100</v>
      </c>
      <c r="P74" s="60">
        <f t="shared" ref="P74:S74" si="63">ROUND(P73+INT((P73)*3/100+0.5),-2)</f>
        <v>108300</v>
      </c>
      <c r="Q74" s="60">
        <f t="shared" si="63"/>
        <v>112400</v>
      </c>
      <c r="R74" s="60">
        <f t="shared" si="63"/>
        <v>119300</v>
      </c>
      <c r="S74" s="60">
        <f t="shared" si="63"/>
        <v>126600</v>
      </c>
      <c r="T74" s="60">
        <f t="shared" si="54"/>
        <v>134500</v>
      </c>
      <c r="U74" s="60">
        <f t="shared" si="54"/>
        <v>139600</v>
      </c>
      <c r="V74" s="60">
        <f t="shared" si="54"/>
        <v>150600</v>
      </c>
      <c r="W74" s="60">
        <f t="shared" si="54"/>
        <v>180000</v>
      </c>
      <c r="X74" s="60">
        <f t="shared" si="54"/>
        <v>209200</v>
      </c>
      <c r="Y74" s="60"/>
      <c r="Z74" s="60"/>
      <c r="AA74" s="60"/>
      <c r="AB74" s="61"/>
      <c r="AC74" s="61"/>
      <c r="AD74" s="61"/>
    </row>
    <row r="75" spans="2:30">
      <c r="B75" s="69">
        <v>35</v>
      </c>
      <c r="C75" s="60">
        <f t="shared" si="54"/>
        <v>40600</v>
      </c>
      <c r="D75" s="60">
        <f t="shared" ref="D75" si="64">ROUND(D74+INT((D74)*3/100+0.5),-2)</f>
        <v>43500</v>
      </c>
      <c r="E75" s="60">
        <f t="shared" si="54"/>
        <v>46100</v>
      </c>
      <c r="F75" s="60">
        <f t="shared" si="54"/>
        <v>49000</v>
      </c>
      <c r="G75" s="60">
        <f t="shared" si="54"/>
        <v>54600</v>
      </c>
      <c r="H75" s="60">
        <f t="shared" ref="H75:I75" si="65">ROUND(H74+INT((H74)*3/100+0.5),-2)</f>
        <v>69500</v>
      </c>
      <c r="I75" s="60">
        <f t="shared" si="65"/>
        <v>69800</v>
      </c>
      <c r="J75" s="60">
        <f t="shared" si="54"/>
        <v>69900</v>
      </c>
      <c r="K75" s="60">
        <f t="shared" si="54"/>
        <v>79600</v>
      </c>
      <c r="L75" s="60">
        <f t="shared" si="54"/>
        <v>96900</v>
      </c>
      <c r="M75" s="60">
        <f t="shared" si="54"/>
        <v>97100</v>
      </c>
      <c r="N75" s="60">
        <f t="shared" si="54"/>
        <v>97300</v>
      </c>
      <c r="O75" s="60">
        <f t="shared" si="54"/>
        <v>98000</v>
      </c>
      <c r="P75" s="60">
        <f t="shared" ref="P75:S75" si="66">ROUND(P74+INT((P74)*3/100+0.5),-2)</f>
        <v>111500</v>
      </c>
      <c r="Q75" s="60">
        <f t="shared" si="66"/>
        <v>115800</v>
      </c>
      <c r="R75" s="60">
        <f t="shared" si="66"/>
        <v>122900</v>
      </c>
      <c r="S75" s="60">
        <f t="shared" si="66"/>
        <v>130400</v>
      </c>
      <c r="T75" s="60">
        <f t="shared" si="54"/>
        <v>138500</v>
      </c>
      <c r="U75" s="60">
        <f t="shared" si="54"/>
        <v>143800</v>
      </c>
      <c r="V75" s="60">
        <f t="shared" si="54"/>
        <v>155100</v>
      </c>
      <c r="W75" s="60">
        <f t="shared" si="54"/>
        <v>185400</v>
      </c>
      <c r="X75" s="60">
        <f t="shared" si="54"/>
        <v>215500</v>
      </c>
      <c r="Y75" s="60"/>
      <c r="Z75" s="60"/>
      <c r="AA75" s="60"/>
      <c r="AB75" s="61"/>
      <c r="AC75" s="61"/>
      <c r="AD75" s="61"/>
    </row>
    <row r="76" spans="2:30">
      <c r="B76" s="69">
        <v>36</v>
      </c>
      <c r="C76" s="60">
        <f t="shared" si="54"/>
        <v>41800</v>
      </c>
      <c r="D76" s="60">
        <f t="shared" ref="D76" si="67">ROUND(D75+INT((D75)*3/100+0.5),-2)</f>
        <v>44800</v>
      </c>
      <c r="E76" s="60">
        <f t="shared" si="54"/>
        <v>47500</v>
      </c>
      <c r="F76" s="60">
        <f t="shared" si="54"/>
        <v>50500</v>
      </c>
      <c r="G76" s="60">
        <f t="shared" si="54"/>
        <v>56200</v>
      </c>
      <c r="H76" s="60">
        <f t="shared" ref="H76:I76" si="68">ROUND(H75+INT((H75)*3/100+0.5),-2)</f>
        <v>71600</v>
      </c>
      <c r="I76" s="60">
        <f t="shared" si="68"/>
        <v>71900</v>
      </c>
      <c r="J76" s="60">
        <f t="shared" si="54"/>
        <v>72000</v>
      </c>
      <c r="K76" s="60">
        <f t="shared" si="54"/>
        <v>82000</v>
      </c>
      <c r="L76" s="60">
        <f t="shared" si="54"/>
        <v>99800</v>
      </c>
      <c r="M76" s="60">
        <f t="shared" si="54"/>
        <v>100000</v>
      </c>
      <c r="N76" s="60">
        <f t="shared" si="54"/>
        <v>100200</v>
      </c>
      <c r="O76" s="60">
        <f t="shared" si="54"/>
        <v>100900</v>
      </c>
      <c r="P76" s="60">
        <f t="shared" ref="P76:S76" si="69">ROUND(P75+INT((P75)*3/100+0.5),-2)</f>
        <v>114800</v>
      </c>
      <c r="Q76" s="60">
        <f t="shared" si="69"/>
        <v>119300</v>
      </c>
      <c r="R76" s="60">
        <f t="shared" si="69"/>
        <v>126600</v>
      </c>
      <c r="S76" s="60">
        <f t="shared" si="69"/>
        <v>134300</v>
      </c>
      <c r="T76" s="60">
        <f t="shared" si="54"/>
        <v>142700</v>
      </c>
      <c r="U76" s="60">
        <f t="shared" si="54"/>
        <v>148100</v>
      </c>
      <c r="V76" s="60">
        <f t="shared" si="54"/>
        <v>159800</v>
      </c>
      <c r="W76" s="60">
        <f t="shared" si="54"/>
        <v>191000</v>
      </c>
      <c r="X76" s="60">
        <f t="shared" si="54"/>
        <v>222000</v>
      </c>
      <c r="Y76" s="60"/>
      <c r="Z76" s="60"/>
      <c r="AA76" s="60"/>
      <c r="AB76" s="61"/>
      <c r="AC76" s="61"/>
      <c r="AD76" s="61"/>
    </row>
    <row r="77" spans="2:30">
      <c r="B77" s="69">
        <v>37</v>
      </c>
      <c r="C77" s="60">
        <f t="shared" si="54"/>
        <v>43100</v>
      </c>
      <c r="D77" s="60">
        <f t="shared" ref="D77" si="70">ROUND(D76+INT((D76)*3/100+0.5),-2)</f>
        <v>46100</v>
      </c>
      <c r="E77" s="60">
        <f t="shared" si="54"/>
        <v>48900</v>
      </c>
      <c r="F77" s="60">
        <f t="shared" si="54"/>
        <v>52000</v>
      </c>
      <c r="G77" s="60">
        <f t="shared" si="54"/>
        <v>57900</v>
      </c>
      <c r="H77" s="60">
        <f t="shared" ref="H77:I77" si="71">ROUND(H76+INT((H76)*3/100+0.5),-2)</f>
        <v>73700</v>
      </c>
      <c r="I77" s="60">
        <f t="shared" si="71"/>
        <v>74100</v>
      </c>
      <c r="J77" s="60">
        <f t="shared" si="54"/>
        <v>74200</v>
      </c>
      <c r="K77" s="60">
        <f t="shared" si="54"/>
        <v>84500</v>
      </c>
      <c r="L77" s="60">
        <f t="shared" si="54"/>
        <v>102800</v>
      </c>
      <c r="M77" s="60">
        <f t="shared" si="54"/>
        <v>103000</v>
      </c>
      <c r="N77" s="60">
        <f t="shared" si="54"/>
        <v>103200</v>
      </c>
      <c r="O77" s="60">
        <f t="shared" si="54"/>
        <v>103900</v>
      </c>
      <c r="P77" s="60">
        <f t="shared" ref="P77:S77" si="72">ROUND(P76+INT((P76)*3/100+0.5),-2)</f>
        <v>118200</v>
      </c>
      <c r="Q77" s="60">
        <f t="shared" si="72"/>
        <v>122900</v>
      </c>
      <c r="R77" s="60">
        <f t="shared" si="72"/>
        <v>130400</v>
      </c>
      <c r="S77" s="60">
        <f t="shared" si="72"/>
        <v>138300</v>
      </c>
      <c r="T77" s="60">
        <f t="shared" si="54"/>
        <v>147000</v>
      </c>
      <c r="U77" s="60">
        <f t="shared" si="54"/>
        <v>152500</v>
      </c>
      <c r="V77" s="60">
        <f t="shared" si="54"/>
        <v>164600</v>
      </c>
      <c r="W77" s="60">
        <f t="shared" si="54"/>
        <v>196700</v>
      </c>
      <c r="X77" s="60">
        <f t="shared" si="54"/>
        <v>228700</v>
      </c>
      <c r="Y77" s="60"/>
      <c r="Z77" s="60"/>
      <c r="AA77" s="60"/>
      <c r="AB77" s="61"/>
      <c r="AC77" s="61"/>
      <c r="AD77" s="61"/>
    </row>
    <row r="78" spans="2:30">
      <c r="B78" s="69">
        <v>38</v>
      </c>
      <c r="C78" s="60">
        <f t="shared" si="54"/>
        <v>44400</v>
      </c>
      <c r="D78" s="60">
        <f t="shared" ref="D78" si="73">ROUND(D77+INT((D77)*3/100+0.5),-2)</f>
        <v>47500</v>
      </c>
      <c r="E78" s="60">
        <f t="shared" si="54"/>
        <v>50400</v>
      </c>
      <c r="F78" s="60">
        <f t="shared" si="54"/>
        <v>53600</v>
      </c>
      <c r="G78" s="60">
        <f t="shared" si="54"/>
        <v>59600</v>
      </c>
      <c r="H78" s="60">
        <f t="shared" ref="H78:I78" si="74">ROUND(H77+INT((H77)*3/100+0.5),-2)</f>
        <v>75900</v>
      </c>
      <c r="I78" s="60">
        <f t="shared" si="74"/>
        <v>76300</v>
      </c>
      <c r="J78" s="60">
        <f t="shared" si="54"/>
        <v>76400</v>
      </c>
      <c r="K78" s="60">
        <f t="shared" si="54"/>
        <v>87000</v>
      </c>
      <c r="L78" s="60">
        <f t="shared" si="54"/>
        <v>105900</v>
      </c>
      <c r="M78" s="60">
        <f t="shared" si="54"/>
        <v>106100</v>
      </c>
      <c r="N78" s="60">
        <f t="shared" si="54"/>
        <v>106300</v>
      </c>
      <c r="O78" s="60">
        <f t="shared" si="54"/>
        <v>107000</v>
      </c>
      <c r="P78" s="60">
        <f t="shared" ref="P78:S78" si="75">ROUND(P77+INT((P77)*3/100+0.5),-2)</f>
        <v>121700</v>
      </c>
      <c r="Q78" s="60">
        <f t="shared" si="75"/>
        <v>126600</v>
      </c>
      <c r="R78" s="60">
        <f t="shared" si="75"/>
        <v>134300</v>
      </c>
      <c r="S78" s="60">
        <f t="shared" si="75"/>
        <v>142400</v>
      </c>
      <c r="T78" s="60">
        <f t="shared" si="54"/>
        <v>151400</v>
      </c>
      <c r="U78" s="60">
        <f t="shared" si="54"/>
        <v>157100</v>
      </c>
      <c r="V78" s="60">
        <f t="shared" si="54"/>
        <v>169500</v>
      </c>
      <c r="W78" s="60">
        <f t="shared" si="54"/>
        <v>202600</v>
      </c>
      <c r="X78" s="60">
        <f t="shared" si="54"/>
        <v>235600</v>
      </c>
      <c r="Y78" s="60"/>
      <c r="Z78" s="60"/>
      <c r="AA78" s="60"/>
      <c r="AB78" s="61"/>
      <c r="AC78" s="61"/>
      <c r="AD78" s="61"/>
    </row>
    <row r="79" spans="2:30">
      <c r="B79" s="69">
        <v>39</v>
      </c>
      <c r="C79" s="60">
        <f t="shared" si="54"/>
        <v>45700</v>
      </c>
      <c r="D79" s="60">
        <f t="shared" ref="D79" si="76">ROUND(D78+INT((D78)*3/100+0.5),-2)</f>
        <v>48900</v>
      </c>
      <c r="E79" s="60">
        <f t="shared" si="54"/>
        <v>51900</v>
      </c>
      <c r="F79" s="60">
        <f t="shared" si="54"/>
        <v>55200</v>
      </c>
      <c r="G79" s="60">
        <f t="shared" si="54"/>
        <v>61400</v>
      </c>
      <c r="H79" s="60">
        <f t="shared" ref="H79:I79" si="77">ROUND(H78+INT((H78)*3/100+0.5),-2)</f>
        <v>78200</v>
      </c>
      <c r="I79" s="60">
        <f t="shared" si="77"/>
        <v>78600</v>
      </c>
      <c r="J79" s="60">
        <f t="shared" si="54"/>
        <v>78700</v>
      </c>
      <c r="K79" s="60">
        <f t="shared" si="54"/>
        <v>89600</v>
      </c>
      <c r="L79" s="60">
        <f t="shared" si="54"/>
        <v>109100</v>
      </c>
      <c r="M79" s="60">
        <f t="shared" si="54"/>
        <v>109300</v>
      </c>
      <c r="N79" s="60">
        <f t="shared" si="54"/>
        <v>109500</v>
      </c>
      <c r="O79" s="60">
        <f t="shared" si="54"/>
        <v>110200</v>
      </c>
      <c r="P79" s="60">
        <f t="shared" ref="P79:S79" si="78">ROUND(P78+INT((P78)*3/100+0.5),-2)</f>
        <v>125400</v>
      </c>
      <c r="Q79" s="60">
        <f t="shared" si="78"/>
        <v>130400</v>
      </c>
      <c r="R79" s="60">
        <f t="shared" si="78"/>
        <v>138300</v>
      </c>
      <c r="S79" s="60">
        <f t="shared" si="78"/>
        <v>146700</v>
      </c>
      <c r="T79" s="60">
        <f t="shared" si="54"/>
        <v>155900</v>
      </c>
      <c r="U79" s="60">
        <f t="shared" si="54"/>
        <v>161800</v>
      </c>
      <c r="V79" s="60">
        <f t="shared" si="54"/>
        <v>174600</v>
      </c>
      <c r="W79" s="60">
        <f t="shared" si="54"/>
        <v>208700</v>
      </c>
      <c r="X79" s="60">
        <f t="shared" si="54"/>
        <v>242700</v>
      </c>
      <c r="Y79" s="60"/>
      <c r="Z79" s="60"/>
      <c r="AA79" s="60"/>
      <c r="AB79" s="61"/>
      <c r="AC79" s="61"/>
      <c r="AD79" s="61"/>
    </row>
    <row r="80" spans="2:30">
      <c r="B80" s="69">
        <v>40</v>
      </c>
      <c r="C80" s="60">
        <f t="shared" si="54"/>
        <v>47100</v>
      </c>
      <c r="D80" s="60">
        <f t="shared" ref="D80" si="79">ROUND(D79+INT((D79)*3/100+0.5),-2)</f>
        <v>50400</v>
      </c>
      <c r="E80" s="60">
        <f t="shared" si="54"/>
        <v>53500</v>
      </c>
      <c r="F80" s="60">
        <f t="shared" si="54"/>
        <v>56900</v>
      </c>
      <c r="G80" s="60">
        <f t="shared" si="54"/>
        <v>63200</v>
      </c>
      <c r="H80" s="60">
        <f t="shared" ref="H80:I80" si="80">ROUND(H79+INT((H79)*3/100+0.5),-2)</f>
        <v>80500</v>
      </c>
      <c r="I80" s="60">
        <f t="shared" si="80"/>
        <v>81000</v>
      </c>
      <c r="J80" s="60">
        <f t="shared" si="54"/>
        <v>81100</v>
      </c>
      <c r="K80" s="60">
        <f t="shared" si="54"/>
        <v>92300</v>
      </c>
      <c r="L80" s="60">
        <f t="shared" si="54"/>
        <v>112400</v>
      </c>
      <c r="M80" s="60">
        <f t="shared" si="54"/>
        <v>112600</v>
      </c>
      <c r="N80" s="60">
        <f t="shared" si="54"/>
        <v>112800</v>
      </c>
      <c r="O80" s="60">
        <f t="shared" si="54"/>
        <v>113500</v>
      </c>
      <c r="P80" s="60">
        <f t="shared" ref="P80:S80" si="81">ROUND(P79+INT((P79)*3/100+0.5),-2)</f>
        <v>129200</v>
      </c>
      <c r="Q80" s="60">
        <f t="shared" si="81"/>
        <v>134300</v>
      </c>
      <c r="R80" s="60">
        <f t="shared" si="81"/>
        <v>142400</v>
      </c>
      <c r="S80" s="60">
        <f t="shared" si="81"/>
        <v>151100</v>
      </c>
      <c r="T80" s="60">
        <f t="shared" si="54"/>
        <v>160600</v>
      </c>
      <c r="U80" s="60">
        <f t="shared" si="54"/>
        <v>166700</v>
      </c>
      <c r="V80" s="60">
        <f t="shared" si="54"/>
        <v>179800</v>
      </c>
      <c r="W80" s="60">
        <f t="shared" si="54"/>
        <v>215000</v>
      </c>
      <c r="X80" s="60">
        <f t="shared" si="54"/>
        <v>250000</v>
      </c>
      <c r="Y80" s="60"/>
      <c r="Z80" s="60"/>
      <c r="AA80" s="60"/>
      <c r="AB80" s="61"/>
      <c r="AC80" s="61"/>
      <c r="AD80" s="61"/>
    </row>
  </sheetData>
  <mergeCells count="14">
    <mergeCell ref="C37:E37"/>
    <mergeCell ref="F37:K37"/>
    <mergeCell ref="L37:U37"/>
    <mergeCell ref="V37:X37"/>
    <mergeCell ref="Y37:AA37"/>
    <mergeCell ref="C4:D4"/>
    <mergeCell ref="F4:G4"/>
    <mergeCell ref="C5:D5"/>
    <mergeCell ref="F5:G5"/>
    <mergeCell ref="I1:N1"/>
    <mergeCell ref="H3:I3"/>
    <mergeCell ref="B3:E3"/>
    <mergeCell ref="F3:G3"/>
    <mergeCell ref="B2:T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S1</vt:lpstr>
      <vt:lpstr>S2</vt:lpstr>
      <vt:lpstr>S3</vt:lpstr>
      <vt:lpstr>S4</vt:lpstr>
      <vt:lpstr>S5</vt:lpstr>
      <vt:lpstr>S6</vt:lpstr>
      <vt:lpstr>S7</vt:lpstr>
      <vt:lpstr>S8</vt:lpstr>
      <vt:lpstr>S9</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dc:creator>
  <cp:lastModifiedBy>DELL</cp:lastModifiedBy>
  <cp:lastPrinted>2019-03-24T20:24:30Z</cp:lastPrinted>
  <dcterms:created xsi:type="dcterms:W3CDTF">2017-06-22T05:51:29Z</dcterms:created>
  <dcterms:modified xsi:type="dcterms:W3CDTF">2019-04-01T08:14:55Z</dcterms:modified>
</cp:coreProperties>
</file>